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xtracto" sheetId="2" state="visible" r:id="rId2"/>
    <sheet xmlns:r="http://schemas.openxmlformats.org/officeDocument/2006/relationships" name="Cartera" sheetId="3" state="visible" r:id="rId3"/>
    <sheet xmlns:r="http://schemas.openxmlformats.org/officeDocument/2006/relationships" name="Cru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hh:mm"/>
    <numFmt numFmtId="166" formatCode="&quot;$&quot;#,##0;[Red]-&quot;$&quot;#,##0"/>
  </numFmts>
  <fonts count="9">
    <font>
      <name val="Calibri"/>
      <family val="2"/>
      <color theme="1"/>
      <sz val="11"/>
      <scheme val="minor"/>
    </font>
    <font>
      <b val="1"/>
      <color rgb="001F3A5F"/>
      <sz val="14"/>
    </font>
    <font>
      <i val="1"/>
      <color rgb="007F6000"/>
      <sz val="9"/>
    </font>
    <font>
      <b val="1"/>
      <color rgb="00FFFFFF"/>
    </font>
    <font>
      <b val="1"/>
      <color rgb="001F3A5F"/>
      <sz val="16"/>
    </font>
    <font>
      <i val="1"/>
      <color rgb="00595959"/>
      <sz val="11"/>
    </font>
    <font>
      <sz val="11"/>
    </font>
    <font>
      <b val="1"/>
      <color rgb="001F3A5F"/>
      <sz val="12"/>
    </font>
    <font>
      <color rgb="008C8C8C"/>
      <sz val="9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4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  <xf numFmtId="166" fontId="0" fillId="4" borderId="0" pivotButton="0" quotePrefix="0" xfId="0"/>
    <xf numFmtId="0" fontId="0" fillId="4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ont>
        <b val="1"/>
        <color rgb="00C00000"/>
      </font>
    </dxf>
    <dxf>
      <font>
        <b val="1"/>
        <color rgb="00C55A11"/>
      </font>
    </dxf>
    <dxf>
      <font>
        <b val="1"/>
        <color rgb="002E7D32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Plantilla de conciliación de pagos sin referencia</t>
        </is>
      </c>
    </row>
    <row r="2">
      <c r="B2" s="2" t="inlineStr">
        <is>
          <t>Para identificar a mano consignaciones, transferencias, PSE y pagos Bre-B que llegan sin decir qué factura pagan.</t>
        </is>
      </c>
    </row>
    <row r="3">
      <c r="B3" s="3" t="inlineStr"/>
    </row>
    <row r="4">
      <c r="B4" s="4" t="inlineStr">
        <is>
          <t>Cómo usarla</t>
        </is>
      </c>
    </row>
    <row r="5">
      <c r="B5" s="3" t="inlineStr">
        <is>
          <t>1. Extracto: pegue los movimientos del banco (un abono por fila) y póngale a cada uno un ID único, por ejemplo E-001.</t>
        </is>
      </c>
    </row>
    <row r="6">
      <c r="B6" s="3" t="inlineStr">
        <is>
          <t>2. Cartera: pegue las facturas abiertas con su valor total.</t>
        </is>
      </c>
    </row>
    <row r="7">
      <c r="B7" s="3" t="inlineStr">
        <is>
          <t>3. Cruces: por cada pago que identifique, escriba una fila con el ID del movimiento y la factura que paga.</t>
        </is>
      </c>
    </row>
    <row r="8">
      <c r="B8" s="3" t="inlineStr">
        <is>
          <t xml:space="preserve">   • Abono parcial: aplique solo lo que llegó. La factura queda en «Abono parcial» con su saldo pendiente.</t>
        </is>
      </c>
    </row>
    <row r="9">
      <c r="B9" s="3" t="inlineStr">
        <is>
          <t xml:space="preserve">   • Un pago a varias facturas: una fila por factura con el mismo ID y el valor que va a cada una. La suma debe dar el valor del pago.</t>
        </is>
      </c>
    </row>
    <row r="10">
      <c r="B10" s="3" t="inlineStr">
        <is>
          <t xml:space="preserve">   • Retención o descuento: en «Retención o descuento» escriba la diferencia que explica por qué llegó menos (no sale del banco, pero sí abona a la factura).</t>
        </is>
      </c>
    </row>
    <row r="11">
      <c r="B11" s="3" t="inlineStr">
        <is>
          <t>4. Revise los estados (las columnas en gris se calculan solas):</t>
        </is>
      </c>
    </row>
    <row r="12">
      <c r="B12" s="3" t="inlineStr">
        <is>
          <t xml:space="preserve">   • Extracto → Identificado / Parcialmente aplicado / Pendiente por identificar / Revisar: aplicado de más.</t>
        </is>
      </c>
    </row>
    <row r="13">
      <c r="B13" s="3" t="inlineStr">
        <is>
          <t xml:space="preserve">   • Cartera → Pagada / Abono parcial / Pendiente / Revisar: pagada de más.</t>
        </is>
      </c>
    </row>
    <row r="14">
      <c r="B14" s="3" t="inlineStr">
        <is>
          <t xml:space="preserve">   • Cruces → Pago exacto / Exacto con retención o descuento / Abono parcial / Pago a varias facturas, y si está «Listo para recibo de caja».</t>
        </is>
      </c>
    </row>
    <row r="15">
      <c r="B15" s="3" t="inlineStr">
        <is>
          <t>5. Con cada cruce «Listo para recibo de caja», registre el recibo en su programa contable y adjunte el comprobante del banco.</t>
        </is>
      </c>
    </row>
    <row r="16">
      <c r="B16" s="3" t="inlineStr">
        <is>
          <t>6. Lo que siga «Pendiente por identificar» regístrelo en una cuenta separada de consignaciones pendientes por identificar, como sugiere el CTCP (concepto 2023-0545), y revíselo cada semana.</t>
        </is>
      </c>
    </row>
    <row r="17">
      <c r="B17" s="3" t="inlineStr"/>
    </row>
    <row r="18">
      <c r="B18" s="4" t="inlineStr">
        <is>
          <t>Pistas para identificar un pago</t>
        </is>
      </c>
    </row>
    <row r="19">
      <c r="B19" s="3" t="inlineStr">
        <is>
          <t>• Busque el monto exacto, la suma de varias facturas del mismo cliente o una factura menos retenciones.</t>
        </is>
      </c>
    </row>
    <row r="20">
      <c r="B20" s="3" t="inlineStr">
        <is>
          <t>• Acote por fechas: facturas vencidas o que vencen esa semana, y clientes que pagan siempre en la misma época.</t>
        </is>
      </c>
    </row>
    <row r="21">
      <c r="B21" s="3" t="inlineStr">
        <is>
          <t>• Use el nombre o la llave que traiga el comprobante. Lleve aparte una tabla de qué llave o cuenta corresponde a qué cliente.</t>
        </is>
      </c>
    </row>
    <row r="22">
      <c r="B22" s="3" t="inlineStr">
        <is>
          <t>• Pregunte con datos: monto, fecha y hora. «¿Este pago de $1.165.000 del 14 de octubre, 8:12 p. m., es suyo?»</t>
        </is>
      </c>
    </row>
    <row r="23">
      <c r="B23" s="3" t="inlineStr"/>
    </row>
    <row r="24">
      <c r="B24" s="4" t="inlineStr">
        <is>
          <t>Sobre el ejemplo</t>
        </is>
      </c>
    </row>
    <row r="25">
      <c r="B25" s="3" t="inlineStr">
        <is>
          <t>Las filas en amarillo son ficticias: empresas, NIT, llaves, nombres y valores inventados para mostrar los cuatro casos (abono parcial, exacto con retención, pago a dos facturas y pago sin identificar). Bórrelas antes de usar la plantilla.</t>
        </is>
      </c>
    </row>
    <row r="26">
      <c r="B26" s="3" t="inlineStr">
        <is>
          <t>La retención del 2,5 % del ejemplo es ilustrativa: la tarifa depende del concepto y del pagador.</t>
        </is>
      </c>
    </row>
    <row r="27">
      <c r="B27" s="3" t="inlineStr">
        <is>
          <t>Las fórmulas cubren 200 facturas, 300 movimientos y 400 cruces. Si necesita más, copie la última fila hacia abajo.</t>
        </is>
      </c>
    </row>
    <row r="28">
      <c r="B28" s="3" t="inlineStr"/>
    </row>
    <row r="29">
      <c r="B29" s="5" t="inlineStr">
        <is>
          <t>Plantilla gratuita de Saldado · saldadoapp.com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8" customWidth="1" min="3" max="3"/>
    <col width="12" customWidth="1" min="4" max="4"/>
    <col width="30" customWidth="1" min="5" max="5"/>
    <col width="22" customWidth="1" min="6" max="6"/>
    <col width="24" customWidth="1" min="7" max="7"/>
    <col width="15" customWidth="1" min="8" max="8"/>
    <col width="15" customWidth="1" min="9" max="9"/>
    <col width="15" customWidth="1" min="10" max="10"/>
    <col width="26" customWidth="1" min="11" max="11"/>
  </cols>
  <sheetData>
    <row r="1">
      <c r="A1" s="6" t="inlineStr">
        <is>
          <t>Extracto: movimientos del banco</t>
        </is>
      </c>
    </row>
    <row r="2">
      <c r="A2" s="7" t="inlineStr">
        <is>
          <t>Las filas en amarillo son un EJEMPLO con datos ficticios (empresas, NIT y valores inventados). Bórrelas antes de usar la plantilla. Las columnas en gris se calculan solas: no las escriba.</t>
        </is>
      </c>
    </row>
    <row r="3" ht="32" customHeight="1">
      <c r="A3" s="8" t="inlineStr">
        <is>
          <t>ID movimiento</t>
        </is>
      </c>
      <c r="B3" s="8" t="inlineStr">
        <is>
          <t>Fecha</t>
        </is>
      </c>
      <c r="C3" s="8" t="inlineStr">
        <is>
          <t>Hora</t>
        </is>
      </c>
      <c r="D3" s="8" t="inlineStr">
        <is>
          <t>Canal</t>
        </is>
      </c>
      <c r="E3" s="8" t="inlineStr">
        <is>
          <t>Descripción del banco</t>
        </is>
      </c>
      <c r="F3" s="8" t="inlineStr">
        <is>
          <t>Llave / cuenta de origen</t>
        </is>
      </c>
      <c r="G3" s="8" t="inlineStr">
        <is>
          <t>Nombre del pagador (si viene)</t>
        </is>
      </c>
      <c r="H3" s="8" t="inlineStr">
        <is>
          <t>Valor recibido</t>
        </is>
      </c>
      <c r="I3" s="8" t="inlineStr">
        <is>
          <t>Aplicado a facturas</t>
        </is>
      </c>
      <c r="J3" s="8" t="inlineStr">
        <is>
          <t>Sin aplicar</t>
        </is>
      </c>
      <c r="K3" s="8" t="inlineStr">
        <is>
          <t>Estado</t>
        </is>
      </c>
    </row>
    <row r="4">
      <c r="A4" s="9" t="inlineStr">
        <is>
          <t>E-001</t>
        </is>
      </c>
      <c r="B4" s="10" t="n">
        <v>46309</v>
      </c>
      <c r="C4" s="11" t="n">
        <v>0.4027777777777778</v>
      </c>
      <c r="D4" s="9" t="inlineStr">
        <is>
          <t>Bre-B</t>
        </is>
      </c>
      <c r="E4" s="9" t="inlineStr">
        <is>
          <t>TRANSF BRE-B RECIBIDA</t>
        </is>
      </c>
      <c r="F4" s="9" t="inlineStr">
        <is>
          <t>@tiendarosa (ficticia)</t>
        </is>
      </c>
      <c r="G4" s="9" t="inlineStr">
        <is>
          <t>ROSA M*** (ficticio)</t>
        </is>
      </c>
      <c r="H4" s="12" t="n">
        <v>1000000</v>
      </c>
      <c r="I4" s="13">
        <f>IF(A4="","",SUMIFS(Cruces!$C$4:$C$404,Cruces!$A$4:$A$404,A4))</f>
        <v/>
      </c>
      <c r="J4" s="13">
        <f>IF(A4="","",H4-I4)</f>
        <v/>
      </c>
      <c r="K4" s="14">
        <f>IF(A4="","",IF(ABS(J4)&lt;1,"Identificado",IF(I4=0,"Pendiente por identificar",IF(J4&lt;0,"Revisar: aplicado de más","Parcialmente aplicado"))))</f>
        <v/>
      </c>
    </row>
    <row r="5">
      <c r="A5" s="9" t="inlineStr">
        <is>
          <t>E-002</t>
        </is>
      </c>
      <c r="B5" s="10" t="n">
        <v>46309</v>
      </c>
      <c r="C5" s="11" t="n">
        <v>0.8416666666666667</v>
      </c>
      <c r="D5" s="9" t="inlineStr">
        <is>
          <t>Bre-B</t>
        </is>
      </c>
      <c r="E5" s="9" t="inlineStr">
        <is>
          <t>TRANSF BRE-B RECIBIDA</t>
        </is>
      </c>
      <c r="F5" s="9" t="inlineStr">
        <is>
          <t>310***4567 (ficticia)</t>
        </is>
      </c>
      <c r="G5" s="9" t="inlineStr">
        <is>
          <t>CARLOS R*** (ficticio)</t>
        </is>
      </c>
      <c r="H5" s="12" t="n">
        <v>1165000</v>
      </c>
      <c r="I5" s="13">
        <f>IF(A5="","",SUMIFS(Cruces!$C$4:$C$404,Cruces!$A$4:$A$404,A5))</f>
        <v/>
      </c>
      <c r="J5" s="13">
        <f>IF(A5="","",H5-I5)</f>
        <v/>
      </c>
      <c r="K5" s="14">
        <f>IF(A5="","",IF(ABS(J5)&lt;1,"Identificado",IF(I5=0,"Pendiente por identificar",IF(J5&lt;0,"Revisar: aplicado de más","Parcialmente aplicado"))))</f>
        <v/>
      </c>
    </row>
    <row r="6">
      <c r="A6" s="9" t="inlineStr">
        <is>
          <t>E-003</t>
        </is>
      </c>
      <c r="B6" s="10" t="n">
        <v>46310</v>
      </c>
      <c r="C6" s="11" t="n">
        <v>0.4618055555555556</v>
      </c>
      <c r="D6" s="9" t="inlineStr">
        <is>
          <t>Transferencia</t>
        </is>
      </c>
      <c r="E6" s="9" t="inlineStr">
        <is>
          <t>ABONO ACH OTRAS ENTIDADES</t>
        </is>
      </c>
      <c r="F6" s="9" t="inlineStr">
        <is>
          <t>Cta. ***8812 (ficticia)</t>
        </is>
      </c>
      <c r="G6" s="9" t="inlineStr"/>
      <c r="H6" s="12" t="n">
        <v>1600000</v>
      </c>
      <c r="I6" s="13">
        <f>IF(A6="","",SUMIFS(Cruces!$C$4:$C$404,Cruces!$A$4:$A$404,A6))</f>
        <v/>
      </c>
      <c r="J6" s="13">
        <f>IF(A6="","",H6-I6)</f>
        <v/>
      </c>
      <c r="K6" s="14">
        <f>IF(A6="","",IF(ABS(J6)&lt;1,"Identificado",IF(I6=0,"Pendiente por identificar",IF(J6&lt;0,"Revisar: aplicado de más","Parcialmente aplicado"))))</f>
        <v/>
      </c>
    </row>
    <row r="7">
      <c r="A7" s="9" t="inlineStr">
        <is>
          <t>E-004</t>
        </is>
      </c>
      <c r="B7" s="10" t="n">
        <v>46311</v>
      </c>
      <c r="C7" s="11" t="n">
        <v>0.6458333333333334</v>
      </c>
      <c r="D7" s="9" t="inlineStr">
        <is>
          <t>PSE</t>
        </is>
      </c>
      <c r="E7" s="9" t="inlineStr">
        <is>
          <t>PAGO PSE</t>
        </is>
      </c>
      <c r="F7" s="9" t="inlineStr"/>
      <c r="G7" s="9" t="inlineStr">
        <is>
          <t>FERRETERIA EL ROBLE (ficticio)</t>
        </is>
      </c>
      <c r="H7" s="12" t="n">
        <v>850000</v>
      </c>
      <c r="I7" s="13">
        <f>IF(A7="","",SUMIFS(Cruces!$C$4:$C$404,Cruces!$A$4:$A$404,A7))</f>
        <v/>
      </c>
      <c r="J7" s="13">
        <f>IF(A7="","",H7-I7)</f>
        <v/>
      </c>
      <c r="K7" s="14">
        <f>IF(A7="","",IF(ABS(J7)&lt;1,"Identificado",IF(I7=0,"Pendiente por identificar",IF(J7&lt;0,"Revisar: aplicado de más","Parcialmente aplicado"))))</f>
        <v/>
      </c>
    </row>
    <row r="8">
      <c r="A8" s="9" t="inlineStr">
        <is>
          <t>E-005</t>
        </is>
      </c>
      <c r="B8" s="10" t="n">
        <v>46311</v>
      </c>
      <c r="C8" s="11" t="n">
        <v>0.7097222222222223</v>
      </c>
      <c r="D8" s="9" t="inlineStr">
        <is>
          <t>Consignación</t>
        </is>
      </c>
      <c r="E8" s="9" t="inlineStr">
        <is>
          <t>CONSIGNACION EFECTIVO OFICINA</t>
        </is>
      </c>
      <c r="F8" s="9" t="inlineStr"/>
      <c r="G8" s="9" t="inlineStr"/>
      <c r="H8" s="12" t="n">
        <v>600000</v>
      </c>
      <c r="I8" s="13">
        <f>IF(A8="","",SUMIFS(Cruces!$C$4:$C$404,Cruces!$A$4:$A$404,A8))</f>
        <v/>
      </c>
      <c r="J8" s="13">
        <f>IF(A8="","",H8-I8)</f>
        <v/>
      </c>
      <c r="K8" s="14">
        <f>IF(A8="","",IF(ABS(J8)&lt;1,"Identificado",IF(I8=0,"Pendiente por identificar",IF(J8&lt;0,"Revisar: aplicado de más","Parcialmente aplicado"))))</f>
        <v/>
      </c>
    </row>
    <row r="9">
      <c r="B9" s="15" t="n"/>
      <c r="C9" s="16" t="n"/>
      <c r="H9" s="17" t="n"/>
      <c r="I9" s="13">
        <f>IF(A9="","",SUMIFS(Cruces!$C$4:$C$404,Cruces!$A$4:$A$404,A9))</f>
        <v/>
      </c>
      <c r="J9" s="13">
        <f>IF(A9="","",H9-I9)</f>
        <v/>
      </c>
      <c r="K9" s="14">
        <f>IF(A9="","",IF(ABS(J9)&lt;1,"Identificado",IF(I9=0,"Pendiente por identificar",IF(J9&lt;0,"Revisar: aplicado de más","Parcialmente aplicado"))))</f>
        <v/>
      </c>
    </row>
    <row r="10">
      <c r="B10" s="15" t="n"/>
      <c r="C10" s="16" t="n"/>
      <c r="H10" s="17" t="n"/>
      <c r="I10" s="13">
        <f>IF(A10="","",SUMIFS(Cruces!$C$4:$C$404,Cruces!$A$4:$A$404,A10))</f>
        <v/>
      </c>
      <c r="J10" s="13">
        <f>IF(A10="","",H10-I10)</f>
        <v/>
      </c>
      <c r="K10" s="14">
        <f>IF(A10="","",IF(ABS(J10)&lt;1,"Identificado",IF(I10=0,"Pendiente por identificar",IF(J10&lt;0,"Revisar: aplicado de más","Parcialmente aplicado"))))</f>
        <v/>
      </c>
    </row>
    <row r="11">
      <c r="B11" s="15" t="n"/>
      <c r="C11" s="16" t="n"/>
      <c r="H11" s="17" t="n"/>
      <c r="I11" s="13">
        <f>IF(A11="","",SUMIFS(Cruces!$C$4:$C$404,Cruces!$A$4:$A$404,A11))</f>
        <v/>
      </c>
      <c r="J11" s="13">
        <f>IF(A11="","",H11-I11)</f>
        <v/>
      </c>
      <c r="K11" s="14">
        <f>IF(A11="","",IF(ABS(J11)&lt;1,"Identificado",IF(I11=0,"Pendiente por identificar",IF(J11&lt;0,"Revisar: aplicado de más","Parcialmente aplicado"))))</f>
        <v/>
      </c>
    </row>
    <row r="12">
      <c r="B12" s="15" t="n"/>
      <c r="C12" s="16" t="n"/>
      <c r="H12" s="17" t="n"/>
      <c r="I12" s="13">
        <f>IF(A12="","",SUMIFS(Cruces!$C$4:$C$404,Cruces!$A$4:$A$404,A12))</f>
        <v/>
      </c>
      <c r="J12" s="13">
        <f>IF(A12="","",H12-I12)</f>
        <v/>
      </c>
      <c r="K12" s="14">
        <f>IF(A12="","",IF(ABS(J12)&lt;1,"Identificado",IF(I12=0,"Pendiente por identificar",IF(J12&lt;0,"Revisar: aplicado de más","Parcialmente aplicado"))))</f>
        <v/>
      </c>
    </row>
    <row r="13">
      <c r="B13" s="15" t="n"/>
      <c r="C13" s="16" t="n"/>
      <c r="H13" s="17" t="n"/>
      <c r="I13" s="13">
        <f>IF(A13="","",SUMIFS(Cruces!$C$4:$C$404,Cruces!$A$4:$A$404,A13))</f>
        <v/>
      </c>
      <c r="J13" s="13">
        <f>IF(A13="","",H13-I13)</f>
        <v/>
      </c>
      <c r="K13" s="14">
        <f>IF(A13="","",IF(ABS(J13)&lt;1,"Identificado",IF(I13=0,"Pendiente por identificar",IF(J13&lt;0,"Revisar: aplicado de más","Parcialmente aplicado"))))</f>
        <v/>
      </c>
    </row>
    <row r="14">
      <c r="B14" s="15" t="n"/>
      <c r="C14" s="16" t="n"/>
      <c r="H14" s="17" t="n"/>
      <c r="I14" s="13">
        <f>IF(A14="","",SUMIFS(Cruces!$C$4:$C$404,Cruces!$A$4:$A$404,A14))</f>
        <v/>
      </c>
      <c r="J14" s="13">
        <f>IF(A14="","",H14-I14)</f>
        <v/>
      </c>
      <c r="K14" s="14">
        <f>IF(A14="","",IF(ABS(J14)&lt;1,"Identificado",IF(I14=0,"Pendiente por identificar",IF(J14&lt;0,"Revisar: aplicado de más","Parcialmente aplicado"))))</f>
        <v/>
      </c>
    </row>
    <row r="15">
      <c r="B15" s="15" t="n"/>
      <c r="C15" s="16" t="n"/>
      <c r="H15" s="17" t="n"/>
      <c r="I15" s="13">
        <f>IF(A15="","",SUMIFS(Cruces!$C$4:$C$404,Cruces!$A$4:$A$404,A15))</f>
        <v/>
      </c>
      <c r="J15" s="13">
        <f>IF(A15="","",H15-I15)</f>
        <v/>
      </c>
      <c r="K15" s="14">
        <f>IF(A15="","",IF(ABS(J15)&lt;1,"Identificado",IF(I15=0,"Pendiente por identificar",IF(J15&lt;0,"Revisar: aplicado de más","Parcialmente aplicado"))))</f>
        <v/>
      </c>
    </row>
    <row r="16">
      <c r="B16" s="15" t="n"/>
      <c r="C16" s="16" t="n"/>
      <c r="H16" s="17" t="n"/>
      <c r="I16" s="13">
        <f>IF(A16="","",SUMIFS(Cruces!$C$4:$C$404,Cruces!$A$4:$A$404,A16))</f>
        <v/>
      </c>
      <c r="J16" s="13">
        <f>IF(A16="","",H16-I16)</f>
        <v/>
      </c>
      <c r="K16" s="14">
        <f>IF(A16="","",IF(ABS(J16)&lt;1,"Identificado",IF(I16=0,"Pendiente por identificar",IF(J16&lt;0,"Revisar: aplicado de más","Parcialmente aplicado"))))</f>
        <v/>
      </c>
    </row>
    <row r="17">
      <c r="B17" s="15" t="n"/>
      <c r="C17" s="16" t="n"/>
      <c r="H17" s="17" t="n"/>
      <c r="I17" s="13">
        <f>IF(A17="","",SUMIFS(Cruces!$C$4:$C$404,Cruces!$A$4:$A$404,A17))</f>
        <v/>
      </c>
      <c r="J17" s="13">
        <f>IF(A17="","",H17-I17)</f>
        <v/>
      </c>
      <c r="K17" s="14">
        <f>IF(A17="","",IF(ABS(J17)&lt;1,"Identificado",IF(I17=0,"Pendiente por identificar",IF(J17&lt;0,"Revisar: aplicado de más","Parcialmente aplicado"))))</f>
        <v/>
      </c>
    </row>
    <row r="18">
      <c r="B18" s="15" t="n"/>
      <c r="C18" s="16" t="n"/>
      <c r="H18" s="17" t="n"/>
      <c r="I18" s="13">
        <f>IF(A18="","",SUMIFS(Cruces!$C$4:$C$404,Cruces!$A$4:$A$404,A18))</f>
        <v/>
      </c>
      <c r="J18" s="13">
        <f>IF(A18="","",H18-I18)</f>
        <v/>
      </c>
      <c r="K18" s="14">
        <f>IF(A18="","",IF(ABS(J18)&lt;1,"Identificado",IF(I18=0,"Pendiente por identificar",IF(J18&lt;0,"Revisar: aplicado de más","Parcialmente aplicado"))))</f>
        <v/>
      </c>
    </row>
    <row r="19">
      <c r="B19" s="15" t="n"/>
      <c r="C19" s="16" t="n"/>
      <c r="H19" s="17" t="n"/>
      <c r="I19" s="13">
        <f>IF(A19="","",SUMIFS(Cruces!$C$4:$C$404,Cruces!$A$4:$A$404,A19))</f>
        <v/>
      </c>
      <c r="J19" s="13">
        <f>IF(A19="","",H19-I19)</f>
        <v/>
      </c>
      <c r="K19" s="14">
        <f>IF(A19="","",IF(ABS(J19)&lt;1,"Identificado",IF(I19=0,"Pendiente por identificar",IF(J19&lt;0,"Revisar: aplicado de más","Parcialmente aplicado"))))</f>
        <v/>
      </c>
    </row>
    <row r="20">
      <c r="B20" s="15" t="n"/>
      <c r="C20" s="16" t="n"/>
      <c r="H20" s="17" t="n"/>
      <c r="I20" s="13">
        <f>IF(A20="","",SUMIFS(Cruces!$C$4:$C$404,Cruces!$A$4:$A$404,A20))</f>
        <v/>
      </c>
      <c r="J20" s="13">
        <f>IF(A20="","",H20-I20)</f>
        <v/>
      </c>
      <c r="K20" s="14">
        <f>IF(A20="","",IF(ABS(J20)&lt;1,"Identificado",IF(I20=0,"Pendiente por identificar",IF(J20&lt;0,"Revisar: aplicado de más","Parcialmente aplicado"))))</f>
        <v/>
      </c>
    </row>
    <row r="21">
      <c r="B21" s="15" t="n"/>
      <c r="C21" s="16" t="n"/>
      <c r="H21" s="17" t="n"/>
      <c r="I21" s="13">
        <f>IF(A21="","",SUMIFS(Cruces!$C$4:$C$404,Cruces!$A$4:$A$404,A21))</f>
        <v/>
      </c>
      <c r="J21" s="13">
        <f>IF(A21="","",H21-I21)</f>
        <v/>
      </c>
      <c r="K21" s="14">
        <f>IF(A21="","",IF(ABS(J21)&lt;1,"Identificado",IF(I21=0,"Pendiente por identificar",IF(J21&lt;0,"Revisar: aplicado de más","Parcialmente aplicado"))))</f>
        <v/>
      </c>
    </row>
    <row r="22">
      <c r="B22" s="15" t="n"/>
      <c r="C22" s="16" t="n"/>
      <c r="H22" s="17" t="n"/>
      <c r="I22" s="13">
        <f>IF(A22="","",SUMIFS(Cruces!$C$4:$C$404,Cruces!$A$4:$A$404,A22))</f>
        <v/>
      </c>
      <c r="J22" s="13">
        <f>IF(A22="","",H22-I22)</f>
        <v/>
      </c>
      <c r="K22" s="14">
        <f>IF(A22="","",IF(ABS(J22)&lt;1,"Identificado",IF(I22=0,"Pendiente por identificar",IF(J22&lt;0,"Revisar: aplicado de más","Parcialmente aplicado"))))</f>
        <v/>
      </c>
    </row>
    <row r="23">
      <c r="B23" s="15" t="n"/>
      <c r="C23" s="16" t="n"/>
      <c r="H23" s="17" t="n"/>
      <c r="I23" s="13">
        <f>IF(A23="","",SUMIFS(Cruces!$C$4:$C$404,Cruces!$A$4:$A$404,A23))</f>
        <v/>
      </c>
      <c r="J23" s="13">
        <f>IF(A23="","",H23-I23)</f>
        <v/>
      </c>
      <c r="K23" s="14">
        <f>IF(A23="","",IF(ABS(J23)&lt;1,"Identificado",IF(I23=0,"Pendiente por identificar",IF(J23&lt;0,"Revisar: aplicado de más","Parcialmente aplicado"))))</f>
        <v/>
      </c>
    </row>
    <row r="24">
      <c r="B24" s="15" t="n"/>
      <c r="C24" s="16" t="n"/>
      <c r="H24" s="17" t="n"/>
      <c r="I24" s="13">
        <f>IF(A24="","",SUMIFS(Cruces!$C$4:$C$404,Cruces!$A$4:$A$404,A24))</f>
        <v/>
      </c>
      <c r="J24" s="13">
        <f>IF(A24="","",H24-I24)</f>
        <v/>
      </c>
      <c r="K24" s="14">
        <f>IF(A24="","",IF(ABS(J24)&lt;1,"Identificado",IF(I24=0,"Pendiente por identificar",IF(J24&lt;0,"Revisar: aplicado de más","Parcialmente aplicado"))))</f>
        <v/>
      </c>
    </row>
    <row r="25">
      <c r="B25" s="15" t="n"/>
      <c r="C25" s="16" t="n"/>
      <c r="H25" s="17" t="n"/>
      <c r="I25" s="13">
        <f>IF(A25="","",SUMIFS(Cruces!$C$4:$C$404,Cruces!$A$4:$A$404,A25))</f>
        <v/>
      </c>
      <c r="J25" s="13">
        <f>IF(A25="","",H25-I25)</f>
        <v/>
      </c>
      <c r="K25" s="14">
        <f>IF(A25="","",IF(ABS(J25)&lt;1,"Identificado",IF(I25=0,"Pendiente por identificar",IF(J25&lt;0,"Revisar: aplicado de más","Parcialmente aplicado"))))</f>
        <v/>
      </c>
    </row>
    <row r="26">
      <c r="B26" s="15" t="n"/>
      <c r="C26" s="16" t="n"/>
      <c r="H26" s="17" t="n"/>
      <c r="I26" s="13">
        <f>IF(A26="","",SUMIFS(Cruces!$C$4:$C$404,Cruces!$A$4:$A$404,A26))</f>
        <v/>
      </c>
      <c r="J26" s="13">
        <f>IF(A26="","",H26-I26)</f>
        <v/>
      </c>
      <c r="K26" s="14">
        <f>IF(A26="","",IF(ABS(J26)&lt;1,"Identificado",IF(I26=0,"Pendiente por identificar",IF(J26&lt;0,"Revisar: aplicado de más","Parcialmente aplicado"))))</f>
        <v/>
      </c>
    </row>
    <row r="27">
      <c r="B27" s="15" t="n"/>
      <c r="C27" s="16" t="n"/>
      <c r="H27" s="17" t="n"/>
      <c r="I27" s="13">
        <f>IF(A27="","",SUMIFS(Cruces!$C$4:$C$404,Cruces!$A$4:$A$404,A27))</f>
        <v/>
      </c>
      <c r="J27" s="13">
        <f>IF(A27="","",H27-I27)</f>
        <v/>
      </c>
      <c r="K27" s="14">
        <f>IF(A27="","",IF(ABS(J27)&lt;1,"Identificado",IF(I27=0,"Pendiente por identificar",IF(J27&lt;0,"Revisar: aplicado de más","Parcialmente aplicado"))))</f>
        <v/>
      </c>
    </row>
    <row r="28">
      <c r="B28" s="15" t="n"/>
      <c r="C28" s="16" t="n"/>
      <c r="H28" s="17" t="n"/>
      <c r="I28" s="13">
        <f>IF(A28="","",SUMIFS(Cruces!$C$4:$C$404,Cruces!$A$4:$A$404,A28))</f>
        <v/>
      </c>
      <c r="J28" s="13">
        <f>IF(A28="","",H28-I28)</f>
        <v/>
      </c>
      <c r="K28" s="14">
        <f>IF(A28="","",IF(ABS(J28)&lt;1,"Identificado",IF(I28=0,"Pendiente por identificar",IF(J28&lt;0,"Revisar: aplicado de más","Parcialmente aplicado"))))</f>
        <v/>
      </c>
    </row>
    <row r="29">
      <c r="B29" s="15" t="n"/>
      <c r="C29" s="16" t="n"/>
      <c r="H29" s="17" t="n"/>
      <c r="I29" s="13">
        <f>IF(A29="","",SUMIFS(Cruces!$C$4:$C$404,Cruces!$A$4:$A$404,A29))</f>
        <v/>
      </c>
      <c r="J29" s="13">
        <f>IF(A29="","",H29-I29)</f>
        <v/>
      </c>
      <c r="K29" s="14">
        <f>IF(A29="","",IF(ABS(J29)&lt;1,"Identificado",IF(I29=0,"Pendiente por identificar",IF(J29&lt;0,"Revisar: aplicado de más","Parcialmente aplicado"))))</f>
        <v/>
      </c>
    </row>
    <row r="30">
      <c r="B30" s="15" t="n"/>
      <c r="C30" s="16" t="n"/>
      <c r="H30" s="17" t="n"/>
      <c r="I30" s="13">
        <f>IF(A30="","",SUMIFS(Cruces!$C$4:$C$404,Cruces!$A$4:$A$404,A30))</f>
        <v/>
      </c>
      <c r="J30" s="13">
        <f>IF(A30="","",H30-I30)</f>
        <v/>
      </c>
      <c r="K30" s="14">
        <f>IF(A30="","",IF(ABS(J30)&lt;1,"Identificado",IF(I30=0,"Pendiente por identificar",IF(J30&lt;0,"Revisar: aplicado de más","Parcialmente aplicado"))))</f>
        <v/>
      </c>
    </row>
    <row r="31">
      <c r="B31" s="15" t="n"/>
      <c r="C31" s="16" t="n"/>
      <c r="H31" s="17" t="n"/>
      <c r="I31" s="13">
        <f>IF(A31="","",SUMIFS(Cruces!$C$4:$C$404,Cruces!$A$4:$A$404,A31))</f>
        <v/>
      </c>
      <c r="J31" s="13">
        <f>IF(A31="","",H31-I31)</f>
        <v/>
      </c>
      <c r="K31" s="14">
        <f>IF(A31="","",IF(ABS(J31)&lt;1,"Identificado",IF(I31=0,"Pendiente por identificar",IF(J31&lt;0,"Revisar: aplicado de más","Parcialmente aplicado"))))</f>
        <v/>
      </c>
    </row>
    <row r="32">
      <c r="B32" s="15" t="n"/>
      <c r="C32" s="16" t="n"/>
      <c r="H32" s="17" t="n"/>
      <c r="I32" s="13">
        <f>IF(A32="","",SUMIFS(Cruces!$C$4:$C$404,Cruces!$A$4:$A$404,A32))</f>
        <v/>
      </c>
      <c r="J32" s="13">
        <f>IF(A32="","",H32-I32)</f>
        <v/>
      </c>
      <c r="K32" s="14">
        <f>IF(A32="","",IF(ABS(J32)&lt;1,"Identificado",IF(I32=0,"Pendiente por identificar",IF(J32&lt;0,"Revisar: aplicado de más","Parcialmente aplicado"))))</f>
        <v/>
      </c>
    </row>
    <row r="33">
      <c r="B33" s="15" t="n"/>
      <c r="C33" s="16" t="n"/>
      <c r="H33" s="17" t="n"/>
      <c r="I33" s="13">
        <f>IF(A33="","",SUMIFS(Cruces!$C$4:$C$404,Cruces!$A$4:$A$404,A33))</f>
        <v/>
      </c>
      <c r="J33" s="13">
        <f>IF(A33="","",H33-I33)</f>
        <v/>
      </c>
      <c r="K33" s="14">
        <f>IF(A33="","",IF(ABS(J33)&lt;1,"Identificado",IF(I33=0,"Pendiente por identificar",IF(J33&lt;0,"Revisar: aplicado de más","Parcialmente aplicado"))))</f>
        <v/>
      </c>
    </row>
    <row r="34">
      <c r="B34" s="15" t="n"/>
      <c r="C34" s="16" t="n"/>
      <c r="H34" s="17" t="n"/>
      <c r="I34" s="13">
        <f>IF(A34="","",SUMIFS(Cruces!$C$4:$C$404,Cruces!$A$4:$A$404,A34))</f>
        <v/>
      </c>
      <c r="J34" s="13">
        <f>IF(A34="","",H34-I34)</f>
        <v/>
      </c>
      <c r="K34" s="14">
        <f>IF(A34="","",IF(ABS(J34)&lt;1,"Identificado",IF(I34=0,"Pendiente por identificar",IF(J34&lt;0,"Revisar: aplicado de más","Parcialmente aplicado"))))</f>
        <v/>
      </c>
    </row>
    <row r="35">
      <c r="B35" s="15" t="n"/>
      <c r="C35" s="16" t="n"/>
      <c r="H35" s="17" t="n"/>
      <c r="I35" s="13">
        <f>IF(A35="","",SUMIFS(Cruces!$C$4:$C$404,Cruces!$A$4:$A$404,A35))</f>
        <v/>
      </c>
      <c r="J35" s="13">
        <f>IF(A35="","",H35-I35)</f>
        <v/>
      </c>
      <c r="K35" s="14">
        <f>IF(A35="","",IF(ABS(J35)&lt;1,"Identificado",IF(I35=0,"Pendiente por identificar",IF(J35&lt;0,"Revisar: aplicado de más","Parcialmente aplicado"))))</f>
        <v/>
      </c>
    </row>
    <row r="36">
      <c r="B36" s="15" t="n"/>
      <c r="C36" s="16" t="n"/>
      <c r="H36" s="17" t="n"/>
      <c r="I36" s="13">
        <f>IF(A36="","",SUMIFS(Cruces!$C$4:$C$404,Cruces!$A$4:$A$404,A36))</f>
        <v/>
      </c>
      <c r="J36" s="13">
        <f>IF(A36="","",H36-I36)</f>
        <v/>
      </c>
      <c r="K36" s="14">
        <f>IF(A36="","",IF(ABS(J36)&lt;1,"Identificado",IF(I36=0,"Pendiente por identificar",IF(J36&lt;0,"Revisar: aplicado de más","Parcialmente aplicado"))))</f>
        <v/>
      </c>
    </row>
    <row r="37">
      <c r="B37" s="15" t="n"/>
      <c r="C37" s="16" t="n"/>
      <c r="H37" s="17" t="n"/>
      <c r="I37" s="13">
        <f>IF(A37="","",SUMIFS(Cruces!$C$4:$C$404,Cruces!$A$4:$A$404,A37))</f>
        <v/>
      </c>
      <c r="J37" s="13">
        <f>IF(A37="","",H37-I37)</f>
        <v/>
      </c>
      <c r="K37" s="14">
        <f>IF(A37="","",IF(ABS(J37)&lt;1,"Identificado",IF(I37=0,"Pendiente por identificar",IF(J37&lt;0,"Revisar: aplicado de más","Parcialmente aplicado"))))</f>
        <v/>
      </c>
    </row>
    <row r="38">
      <c r="B38" s="15" t="n"/>
      <c r="C38" s="16" t="n"/>
      <c r="H38" s="17" t="n"/>
      <c r="I38" s="13">
        <f>IF(A38="","",SUMIFS(Cruces!$C$4:$C$404,Cruces!$A$4:$A$404,A38))</f>
        <v/>
      </c>
      <c r="J38" s="13">
        <f>IF(A38="","",H38-I38)</f>
        <v/>
      </c>
      <c r="K38" s="14">
        <f>IF(A38="","",IF(ABS(J38)&lt;1,"Identificado",IF(I38=0,"Pendiente por identificar",IF(J38&lt;0,"Revisar: aplicado de más","Parcialmente aplicado"))))</f>
        <v/>
      </c>
    </row>
    <row r="39">
      <c r="B39" s="15" t="n"/>
      <c r="C39" s="16" t="n"/>
      <c r="H39" s="17" t="n"/>
      <c r="I39" s="13">
        <f>IF(A39="","",SUMIFS(Cruces!$C$4:$C$404,Cruces!$A$4:$A$404,A39))</f>
        <v/>
      </c>
      <c r="J39" s="13">
        <f>IF(A39="","",H39-I39)</f>
        <v/>
      </c>
      <c r="K39" s="14">
        <f>IF(A39="","",IF(ABS(J39)&lt;1,"Identificado",IF(I39=0,"Pendiente por identificar",IF(J39&lt;0,"Revisar: aplicado de más","Parcialmente aplicado"))))</f>
        <v/>
      </c>
    </row>
    <row r="40">
      <c r="B40" s="15" t="n"/>
      <c r="C40" s="16" t="n"/>
      <c r="H40" s="17" t="n"/>
      <c r="I40" s="13">
        <f>IF(A40="","",SUMIFS(Cruces!$C$4:$C$404,Cruces!$A$4:$A$404,A40))</f>
        <v/>
      </c>
      <c r="J40" s="13">
        <f>IF(A40="","",H40-I40)</f>
        <v/>
      </c>
      <c r="K40" s="14">
        <f>IF(A40="","",IF(ABS(J40)&lt;1,"Identificado",IF(I40=0,"Pendiente por identificar",IF(J40&lt;0,"Revisar: aplicado de más","Parcialmente aplicado"))))</f>
        <v/>
      </c>
    </row>
    <row r="41">
      <c r="B41" s="15" t="n"/>
      <c r="C41" s="16" t="n"/>
      <c r="H41" s="17" t="n"/>
      <c r="I41" s="13">
        <f>IF(A41="","",SUMIFS(Cruces!$C$4:$C$404,Cruces!$A$4:$A$404,A41))</f>
        <v/>
      </c>
      <c r="J41" s="13">
        <f>IF(A41="","",H41-I41)</f>
        <v/>
      </c>
      <c r="K41" s="14">
        <f>IF(A41="","",IF(ABS(J41)&lt;1,"Identificado",IF(I41=0,"Pendiente por identificar",IF(J41&lt;0,"Revisar: aplicado de más","Parcialmente aplicado"))))</f>
        <v/>
      </c>
    </row>
    <row r="42">
      <c r="B42" s="15" t="n"/>
      <c r="C42" s="16" t="n"/>
      <c r="H42" s="17" t="n"/>
      <c r="I42" s="13">
        <f>IF(A42="","",SUMIFS(Cruces!$C$4:$C$404,Cruces!$A$4:$A$404,A42))</f>
        <v/>
      </c>
      <c r="J42" s="13">
        <f>IF(A42="","",H42-I42)</f>
        <v/>
      </c>
      <c r="K42" s="14">
        <f>IF(A42="","",IF(ABS(J42)&lt;1,"Identificado",IF(I42=0,"Pendiente por identificar",IF(J42&lt;0,"Revisar: aplicado de más","Parcialmente aplicado"))))</f>
        <v/>
      </c>
    </row>
    <row r="43">
      <c r="B43" s="15" t="n"/>
      <c r="C43" s="16" t="n"/>
      <c r="H43" s="17" t="n"/>
      <c r="I43" s="13">
        <f>IF(A43="","",SUMIFS(Cruces!$C$4:$C$404,Cruces!$A$4:$A$404,A43))</f>
        <v/>
      </c>
      <c r="J43" s="13">
        <f>IF(A43="","",H43-I43)</f>
        <v/>
      </c>
      <c r="K43" s="14">
        <f>IF(A43="","",IF(ABS(J43)&lt;1,"Identificado",IF(I43=0,"Pendiente por identificar",IF(J43&lt;0,"Revisar: aplicado de más","Parcialmente aplicado"))))</f>
        <v/>
      </c>
    </row>
    <row r="44">
      <c r="B44" s="15" t="n"/>
      <c r="C44" s="16" t="n"/>
      <c r="H44" s="17" t="n"/>
      <c r="I44" s="13">
        <f>IF(A44="","",SUMIFS(Cruces!$C$4:$C$404,Cruces!$A$4:$A$404,A44))</f>
        <v/>
      </c>
      <c r="J44" s="13">
        <f>IF(A44="","",H44-I44)</f>
        <v/>
      </c>
      <c r="K44" s="14">
        <f>IF(A44="","",IF(ABS(J44)&lt;1,"Identificado",IF(I44=0,"Pendiente por identificar",IF(J44&lt;0,"Revisar: aplicado de más","Parcialmente aplicado"))))</f>
        <v/>
      </c>
    </row>
    <row r="45">
      <c r="B45" s="15" t="n"/>
      <c r="C45" s="16" t="n"/>
      <c r="H45" s="17" t="n"/>
      <c r="I45" s="13">
        <f>IF(A45="","",SUMIFS(Cruces!$C$4:$C$404,Cruces!$A$4:$A$404,A45))</f>
        <v/>
      </c>
      <c r="J45" s="13">
        <f>IF(A45="","",H45-I45)</f>
        <v/>
      </c>
      <c r="K45" s="14">
        <f>IF(A45="","",IF(ABS(J45)&lt;1,"Identificado",IF(I45=0,"Pendiente por identificar",IF(J45&lt;0,"Revisar: aplicado de más","Parcialmente aplicado"))))</f>
        <v/>
      </c>
    </row>
    <row r="46">
      <c r="B46" s="15" t="n"/>
      <c r="C46" s="16" t="n"/>
      <c r="H46" s="17" t="n"/>
      <c r="I46" s="13">
        <f>IF(A46="","",SUMIFS(Cruces!$C$4:$C$404,Cruces!$A$4:$A$404,A46))</f>
        <v/>
      </c>
      <c r="J46" s="13">
        <f>IF(A46="","",H46-I46)</f>
        <v/>
      </c>
      <c r="K46" s="14">
        <f>IF(A46="","",IF(ABS(J46)&lt;1,"Identificado",IF(I46=0,"Pendiente por identificar",IF(J46&lt;0,"Revisar: aplicado de más","Parcialmente aplicado"))))</f>
        <v/>
      </c>
    </row>
    <row r="47">
      <c r="B47" s="15" t="n"/>
      <c r="C47" s="16" t="n"/>
      <c r="H47" s="17" t="n"/>
      <c r="I47" s="13">
        <f>IF(A47="","",SUMIFS(Cruces!$C$4:$C$404,Cruces!$A$4:$A$404,A47))</f>
        <v/>
      </c>
      <c r="J47" s="13">
        <f>IF(A47="","",H47-I47)</f>
        <v/>
      </c>
      <c r="K47" s="14">
        <f>IF(A47="","",IF(ABS(J47)&lt;1,"Identificado",IF(I47=0,"Pendiente por identificar",IF(J47&lt;0,"Revisar: aplicado de más","Parcialmente aplicado"))))</f>
        <v/>
      </c>
    </row>
    <row r="48">
      <c r="B48" s="15" t="n"/>
      <c r="C48" s="16" t="n"/>
      <c r="H48" s="17" t="n"/>
      <c r="I48" s="13">
        <f>IF(A48="","",SUMIFS(Cruces!$C$4:$C$404,Cruces!$A$4:$A$404,A48))</f>
        <v/>
      </c>
      <c r="J48" s="13">
        <f>IF(A48="","",H48-I48)</f>
        <v/>
      </c>
      <c r="K48" s="14">
        <f>IF(A48="","",IF(ABS(J48)&lt;1,"Identificado",IF(I48=0,"Pendiente por identificar",IF(J48&lt;0,"Revisar: aplicado de más","Parcialmente aplicado"))))</f>
        <v/>
      </c>
    </row>
    <row r="49">
      <c r="B49" s="15" t="n"/>
      <c r="C49" s="16" t="n"/>
      <c r="H49" s="17" t="n"/>
      <c r="I49" s="13">
        <f>IF(A49="","",SUMIFS(Cruces!$C$4:$C$404,Cruces!$A$4:$A$404,A49))</f>
        <v/>
      </c>
      <c r="J49" s="13">
        <f>IF(A49="","",H49-I49)</f>
        <v/>
      </c>
      <c r="K49" s="14">
        <f>IF(A49="","",IF(ABS(J49)&lt;1,"Identificado",IF(I49=0,"Pendiente por identificar",IF(J49&lt;0,"Revisar: aplicado de más","Parcialmente aplicado"))))</f>
        <v/>
      </c>
    </row>
    <row r="50">
      <c r="B50" s="15" t="n"/>
      <c r="C50" s="16" t="n"/>
      <c r="H50" s="17" t="n"/>
      <c r="I50" s="13">
        <f>IF(A50="","",SUMIFS(Cruces!$C$4:$C$404,Cruces!$A$4:$A$404,A50))</f>
        <v/>
      </c>
      <c r="J50" s="13">
        <f>IF(A50="","",H50-I50)</f>
        <v/>
      </c>
      <c r="K50" s="14">
        <f>IF(A50="","",IF(ABS(J50)&lt;1,"Identificado",IF(I50=0,"Pendiente por identificar",IF(J50&lt;0,"Revisar: aplicado de más","Parcialmente aplicado"))))</f>
        <v/>
      </c>
    </row>
    <row r="51">
      <c r="B51" s="15" t="n"/>
      <c r="C51" s="16" t="n"/>
      <c r="H51" s="17" t="n"/>
      <c r="I51" s="13">
        <f>IF(A51="","",SUMIFS(Cruces!$C$4:$C$404,Cruces!$A$4:$A$404,A51))</f>
        <v/>
      </c>
      <c r="J51" s="13">
        <f>IF(A51="","",H51-I51)</f>
        <v/>
      </c>
      <c r="K51" s="14">
        <f>IF(A51="","",IF(ABS(J51)&lt;1,"Identificado",IF(I51=0,"Pendiente por identificar",IF(J51&lt;0,"Revisar: aplicado de más","Parcialmente aplicado"))))</f>
        <v/>
      </c>
    </row>
    <row r="52">
      <c r="B52" s="15" t="n"/>
      <c r="C52" s="16" t="n"/>
      <c r="H52" s="17" t="n"/>
      <c r="I52" s="13">
        <f>IF(A52="","",SUMIFS(Cruces!$C$4:$C$404,Cruces!$A$4:$A$404,A52))</f>
        <v/>
      </c>
      <c r="J52" s="13">
        <f>IF(A52="","",H52-I52)</f>
        <v/>
      </c>
      <c r="K52" s="14">
        <f>IF(A52="","",IF(ABS(J52)&lt;1,"Identificado",IF(I52=0,"Pendiente por identificar",IF(J52&lt;0,"Revisar: aplicado de más","Parcialmente aplicado"))))</f>
        <v/>
      </c>
    </row>
    <row r="53">
      <c r="B53" s="15" t="n"/>
      <c r="C53" s="16" t="n"/>
      <c r="H53" s="17" t="n"/>
      <c r="I53" s="13">
        <f>IF(A53="","",SUMIFS(Cruces!$C$4:$C$404,Cruces!$A$4:$A$404,A53))</f>
        <v/>
      </c>
      <c r="J53" s="13">
        <f>IF(A53="","",H53-I53)</f>
        <v/>
      </c>
      <c r="K53" s="14">
        <f>IF(A53="","",IF(ABS(J53)&lt;1,"Identificado",IF(I53=0,"Pendiente por identificar",IF(J53&lt;0,"Revisar: aplicado de más","Parcialmente aplicado"))))</f>
        <v/>
      </c>
    </row>
    <row r="54">
      <c r="B54" s="15" t="n"/>
      <c r="C54" s="16" t="n"/>
      <c r="H54" s="17" t="n"/>
      <c r="I54" s="13">
        <f>IF(A54="","",SUMIFS(Cruces!$C$4:$C$404,Cruces!$A$4:$A$404,A54))</f>
        <v/>
      </c>
      <c r="J54" s="13">
        <f>IF(A54="","",H54-I54)</f>
        <v/>
      </c>
      <c r="K54" s="14">
        <f>IF(A54="","",IF(ABS(J54)&lt;1,"Identificado",IF(I54=0,"Pendiente por identificar",IF(J54&lt;0,"Revisar: aplicado de más","Parcialmente aplicado"))))</f>
        <v/>
      </c>
    </row>
    <row r="55">
      <c r="B55" s="15" t="n"/>
      <c r="C55" s="16" t="n"/>
      <c r="H55" s="17" t="n"/>
      <c r="I55" s="13">
        <f>IF(A55="","",SUMIFS(Cruces!$C$4:$C$404,Cruces!$A$4:$A$404,A55))</f>
        <v/>
      </c>
      <c r="J55" s="13">
        <f>IF(A55="","",H55-I55)</f>
        <v/>
      </c>
      <c r="K55" s="14">
        <f>IF(A55="","",IF(ABS(J55)&lt;1,"Identificado",IF(I55=0,"Pendiente por identificar",IF(J55&lt;0,"Revisar: aplicado de más","Parcialmente aplicado"))))</f>
        <v/>
      </c>
    </row>
    <row r="56">
      <c r="B56" s="15" t="n"/>
      <c r="C56" s="16" t="n"/>
      <c r="H56" s="17" t="n"/>
      <c r="I56" s="13">
        <f>IF(A56="","",SUMIFS(Cruces!$C$4:$C$404,Cruces!$A$4:$A$404,A56))</f>
        <v/>
      </c>
      <c r="J56" s="13">
        <f>IF(A56="","",H56-I56)</f>
        <v/>
      </c>
      <c r="K56" s="14">
        <f>IF(A56="","",IF(ABS(J56)&lt;1,"Identificado",IF(I56=0,"Pendiente por identificar",IF(J56&lt;0,"Revisar: aplicado de más","Parcialmente aplicado"))))</f>
        <v/>
      </c>
    </row>
    <row r="57">
      <c r="B57" s="15" t="n"/>
      <c r="C57" s="16" t="n"/>
      <c r="H57" s="17" t="n"/>
      <c r="I57" s="13">
        <f>IF(A57="","",SUMIFS(Cruces!$C$4:$C$404,Cruces!$A$4:$A$404,A57))</f>
        <v/>
      </c>
      <c r="J57" s="13">
        <f>IF(A57="","",H57-I57)</f>
        <v/>
      </c>
      <c r="K57" s="14">
        <f>IF(A57="","",IF(ABS(J57)&lt;1,"Identificado",IF(I57=0,"Pendiente por identificar",IF(J57&lt;0,"Revisar: aplicado de más","Parcialmente aplicado"))))</f>
        <v/>
      </c>
    </row>
    <row r="58">
      <c r="B58" s="15" t="n"/>
      <c r="C58" s="16" t="n"/>
      <c r="H58" s="17" t="n"/>
      <c r="I58" s="13">
        <f>IF(A58="","",SUMIFS(Cruces!$C$4:$C$404,Cruces!$A$4:$A$404,A58))</f>
        <v/>
      </c>
      <c r="J58" s="13">
        <f>IF(A58="","",H58-I58)</f>
        <v/>
      </c>
      <c r="K58" s="14">
        <f>IF(A58="","",IF(ABS(J58)&lt;1,"Identificado",IF(I58=0,"Pendiente por identificar",IF(J58&lt;0,"Revisar: aplicado de más","Parcialmente aplicado"))))</f>
        <v/>
      </c>
    </row>
    <row r="59">
      <c r="B59" s="15" t="n"/>
      <c r="C59" s="16" t="n"/>
      <c r="H59" s="17" t="n"/>
      <c r="I59" s="13">
        <f>IF(A59="","",SUMIFS(Cruces!$C$4:$C$404,Cruces!$A$4:$A$404,A59))</f>
        <v/>
      </c>
      <c r="J59" s="13">
        <f>IF(A59="","",H59-I59)</f>
        <v/>
      </c>
      <c r="K59" s="14">
        <f>IF(A59="","",IF(ABS(J59)&lt;1,"Identificado",IF(I59=0,"Pendiente por identificar",IF(J59&lt;0,"Revisar: aplicado de más","Parcialmente aplicado"))))</f>
        <v/>
      </c>
    </row>
    <row r="60">
      <c r="B60" s="15" t="n"/>
      <c r="C60" s="16" t="n"/>
      <c r="H60" s="17" t="n"/>
      <c r="I60" s="13">
        <f>IF(A60="","",SUMIFS(Cruces!$C$4:$C$404,Cruces!$A$4:$A$404,A60))</f>
        <v/>
      </c>
      <c r="J60" s="13">
        <f>IF(A60="","",H60-I60)</f>
        <v/>
      </c>
      <c r="K60" s="14">
        <f>IF(A60="","",IF(ABS(J60)&lt;1,"Identificado",IF(I60=0,"Pendiente por identificar",IF(J60&lt;0,"Revisar: aplicado de más","Parcialmente aplicado"))))</f>
        <v/>
      </c>
    </row>
    <row r="61">
      <c r="B61" s="15" t="n"/>
      <c r="C61" s="16" t="n"/>
      <c r="H61" s="17" t="n"/>
      <c r="I61" s="13">
        <f>IF(A61="","",SUMIFS(Cruces!$C$4:$C$404,Cruces!$A$4:$A$404,A61))</f>
        <v/>
      </c>
      <c r="J61" s="13">
        <f>IF(A61="","",H61-I61)</f>
        <v/>
      </c>
      <c r="K61" s="14">
        <f>IF(A61="","",IF(ABS(J61)&lt;1,"Identificado",IF(I61=0,"Pendiente por identificar",IF(J61&lt;0,"Revisar: aplicado de más","Parcialmente aplicado"))))</f>
        <v/>
      </c>
    </row>
    <row r="62">
      <c r="B62" s="15" t="n"/>
      <c r="C62" s="16" t="n"/>
      <c r="H62" s="17" t="n"/>
      <c r="I62" s="13">
        <f>IF(A62="","",SUMIFS(Cruces!$C$4:$C$404,Cruces!$A$4:$A$404,A62))</f>
        <v/>
      </c>
      <c r="J62" s="13">
        <f>IF(A62="","",H62-I62)</f>
        <v/>
      </c>
      <c r="K62" s="14">
        <f>IF(A62="","",IF(ABS(J62)&lt;1,"Identificado",IF(I62=0,"Pendiente por identificar",IF(J62&lt;0,"Revisar: aplicado de más","Parcialmente aplicado"))))</f>
        <v/>
      </c>
    </row>
    <row r="63">
      <c r="B63" s="15" t="n"/>
      <c r="C63" s="16" t="n"/>
      <c r="H63" s="17" t="n"/>
      <c r="I63" s="13">
        <f>IF(A63="","",SUMIFS(Cruces!$C$4:$C$404,Cruces!$A$4:$A$404,A63))</f>
        <v/>
      </c>
      <c r="J63" s="13">
        <f>IF(A63="","",H63-I63)</f>
        <v/>
      </c>
      <c r="K63" s="14">
        <f>IF(A63="","",IF(ABS(J63)&lt;1,"Identificado",IF(I63=0,"Pendiente por identificar",IF(J63&lt;0,"Revisar: aplicado de más","Parcialmente aplicado"))))</f>
        <v/>
      </c>
    </row>
    <row r="64">
      <c r="B64" s="15" t="n"/>
      <c r="C64" s="16" t="n"/>
      <c r="H64" s="17" t="n"/>
      <c r="I64" s="13">
        <f>IF(A64="","",SUMIFS(Cruces!$C$4:$C$404,Cruces!$A$4:$A$404,A64))</f>
        <v/>
      </c>
      <c r="J64" s="13">
        <f>IF(A64="","",H64-I64)</f>
        <v/>
      </c>
      <c r="K64" s="14">
        <f>IF(A64="","",IF(ABS(J64)&lt;1,"Identificado",IF(I64=0,"Pendiente por identificar",IF(J64&lt;0,"Revisar: aplicado de más","Parcialmente aplicado"))))</f>
        <v/>
      </c>
    </row>
    <row r="65">
      <c r="B65" s="15" t="n"/>
      <c r="C65" s="16" t="n"/>
      <c r="H65" s="17" t="n"/>
      <c r="I65" s="13">
        <f>IF(A65="","",SUMIFS(Cruces!$C$4:$C$404,Cruces!$A$4:$A$404,A65))</f>
        <v/>
      </c>
      <c r="J65" s="13">
        <f>IF(A65="","",H65-I65)</f>
        <v/>
      </c>
      <c r="K65" s="14">
        <f>IF(A65="","",IF(ABS(J65)&lt;1,"Identificado",IF(I65=0,"Pendiente por identificar",IF(J65&lt;0,"Revisar: aplicado de más","Parcialmente aplicado"))))</f>
        <v/>
      </c>
    </row>
    <row r="66">
      <c r="B66" s="15" t="n"/>
      <c r="C66" s="16" t="n"/>
      <c r="H66" s="17" t="n"/>
      <c r="I66" s="13">
        <f>IF(A66="","",SUMIFS(Cruces!$C$4:$C$404,Cruces!$A$4:$A$404,A66))</f>
        <v/>
      </c>
      <c r="J66" s="13">
        <f>IF(A66="","",H66-I66)</f>
        <v/>
      </c>
      <c r="K66" s="14">
        <f>IF(A66="","",IF(ABS(J66)&lt;1,"Identificado",IF(I66=0,"Pendiente por identificar",IF(J66&lt;0,"Revisar: aplicado de más","Parcialmente aplicado"))))</f>
        <v/>
      </c>
    </row>
    <row r="67">
      <c r="B67" s="15" t="n"/>
      <c r="C67" s="16" t="n"/>
      <c r="H67" s="17" t="n"/>
      <c r="I67" s="13">
        <f>IF(A67="","",SUMIFS(Cruces!$C$4:$C$404,Cruces!$A$4:$A$404,A67))</f>
        <v/>
      </c>
      <c r="J67" s="13">
        <f>IF(A67="","",H67-I67)</f>
        <v/>
      </c>
      <c r="K67" s="14">
        <f>IF(A67="","",IF(ABS(J67)&lt;1,"Identificado",IF(I67=0,"Pendiente por identificar",IF(J67&lt;0,"Revisar: aplicado de más","Parcialmente aplicado"))))</f>
        <v/>
      </c>
    </row>
    <row r="68">
      <c r="B68" s="15" t="n"/>
      <c r="C68" s="16" t="n"/>
      <c r="H68" s="17" t="n"/>
      <c r="I68" s="13">
        <f>IF(A68="","",SUMIFS(Cruces!$C$4:$C$404,Cruces!$A$4:$A$404,A68))</f>
        <v/>
      </c>
      <c r="J68" s="13">
        <f>IF(A68="","",H68-I68)</f>
        <v/>
      </c>
      <c r="K68" s="14">
        <f>IF(A68="","",IF(ABS(J68)&lt;1,"Identificado",IF(I68=0,"Pendiente por identificar",IF(J68&lt;0,"Revisar: aplicado de más","Parcialmente aplicado"))))</f>
        <v/>
      </c>
    </row>
    <row r="69">
      <c r="B69" s="15" t="n"/>
      <c r="C69" s="16" t="n"/>
      <c r="H69" s="17" t="n"/>
      <c r="I69" s="13">
        <f>IF(A69="","",SUMIFS(Cruces!$C$4:$C$404,Cruces!$A$4:$A$404,A69))</f>
        <v/>
      </c>
      <c r="J69" s="13">
        <f>IF(A69="","",H69-I69)</f>
        <v/>
      </c>
      <c r="K69" s="14">
        <f>IF(A69="","",IF(ABS(J69)&lt;1,"Identificado",IF(I69=0,"Pendiente por identificar",IF(J69&lt;0,"Revisar: aplicado de más","Parcialmente aplicado"))))</f>
        <v/>
      </c>
    </row>
    <row r="70">
      <c r="B70" s="15" t="n"/>
      <c r="C70" s="16" t="n"/>
      <c r="H70" s="17" t="n"/>
      <c r="I70" s="13">
        <f>IF(A70="","",SUMIFS(Cruces!$C$4:$C$404,Cruces!$A$4:$A$404,A70))</f>
        <v/>
      </c>
      <c r="J70" s="13">
        <f>IF(A70="","",H70-I70)</f>
        <v/>
      </c>
      <c r="K70" s="14">
        <f>IF(A70="","",IF(ABS(J70)&lt;1,"Identificado",IF(I70=0,"Pendiente por identificar",IF(J70&lt;0,"Revisar: aplicado de más","Parcialmente aplicado"))))</f>
        <v/>
      </c>
    </row>
    <row r="71">
      <c r="B71" s="15" t="n"/>
      <c r="C71" s="16" t="n"/>
      <c r="H71" s="17" t="n"/>
      <c r="I71" s="13">
        <f>IF(A71="","",SUMIFS(Cruces!$C$4:$C$404,Cruces!$A$4:$A$404,A71))</f>
        <v/>
      </c>
      <c r="J71" s="13">
        <f>IF(A71="","",H71-I71)</f>
        <v/>
      </c>
      <c r="K71" s="14">
        <f>IF(A71="","",IF(ABS(J71)&lt;1,"Identificado",IF(I71=0,"Pendiente por identificar",IF(J71&lt;0,"Revisar: aplicado de más","Parcialmente aplicado"))))</f>
        <v/>
      </c>
    </row>
    <row r="72">
      <c r="B72" s="15" t="n"/>
      <c r="C72" s="16" t="n"/>
      <c r="H72" s="17" t="n"/>
      <c r="I72" s="13">
        <f>IF(A72="","",SUMIFS(Cruces!$C$4:$C$404,Cruces!$A$4:$A$404,A72))</f>
        <v/>
      </c>
      <c r="J72" s="13">
        <f>IF(A72="","",H72-I72)</f>
        <v/>
      </c>
      <c r="K72" s="14">
        <f>IF(A72="","",IF(ABS(J72)&lt;1,"Identificado",IF(I72=0,"Pendiente por identificar",IF(J72&lt;0,"Revisar: aplicado de más","Parcialmente aplicado"))))</f>
        <v/>
      </c>
    </row>
    <row r="73">
      <c r="B73" s="15" t="n"/>
      <c r="C73" s="16" t="n"/>
      <c r="H73" s="17" t="n"/>
      <c r="I73" s="13">
        <f>IF(A73="","",SUMIFS(Cruces!$C$4:$C$404,Cruces!$A$4:$A$404,A73))</f>
        <v/>
      </c>
      <c r="J73" s="13">
        <f>IF(A73="","",H73-I73)</f>
        <v/>
      </c>
      <c r="K73" s="14">
        <f>IF(A73="","",IF(ABS(J73)&lt;1,"Identificado",IF(I73=0,"Pendiente por identificar",IF(J73&lt;0,"Revisar: aplicado de más","Parcialmente aplicado"))))</f>
        <v/>
      </c>
    </row>
    <row r="74">
      <c r="B74" s="15" t="n"/>
      <c r="C74" s="16" t="n"/>
      <c r="H74" s="17" t="n"/>
      <c r="I74" s="13">
        <f>IF(A74="","",SUMIFS(Cruces!$C$4:$C$404,Cruces!$A$4:$A$404,A74))</f>
        <v/>
      </c>
      <c r="J74" s="13">
        <f>IF(A74="","",H74-I74)</f>
        <v/>
      </c>
      <c r="K74" s="14">
        <f>IF(A74="","",IF(ABS(J74)&lt;1,"Identificado",IF(I74=0,"Pendiente por identificar",IF(J74&lt;0,"Revisar: aplicado de más","Parcialmente aplicado"))))</f>
        <v/>
      </c>
    </row>
    <row r="75">
      <c r="B75" s="15" t="n"/>
      <c r="C75" s="16" t="n"/>
      <c r="H75" s="17" t="n"/>
      <c r="I75" s="13">
        <f>IF(A75="","",SUMIFS(Cruces!$C$4:$C$404,Cruces!$A$4:$A$404,A75))</f>
        <v/>
      </c>
      <c r="J75" s="13">
        <f>IF(A75="","",H75-I75)</f>
        <v/>
      </c>
      <c r="K75" s="14">
        <f>IF(A75="","",IF(ABS(J75)&lt;1,"Identificado",IF(I75=0,"Pendiente por identificar",IF(J75&lt;0,"Revisar: aplicado de más","Parcialmente aplicado"))))</f>
        <v/>
      </c>
    </row>
    <row r="76">
      <c r="B76" s="15" t="n"/>
      <c r="C76" s="16" t="n"/>
      <c r="H76" s="17" t="n"/>
      <c r="I76" s="13">
        <f>IF(A76="","",SUMIFS(Cruces!$C$4:$C$404,Cruces!$A$4:$A$404,A76))</f>
        <v/>
      </c>
      <c r="J76" s="13">
        <f>IF(A76="","",H76-I76)</f>
        <v/>
      </c>
      <c r="K76" s="14">
        <f>IF(A76="","",IF(ABS(J76)&lt;1,"Identificado",IF(I76=0,"Pendiente por identificar",IF(J76&lt;0,"Revisar: aplicado de más","Parcialmente aplicado"))))</f>
        <v/>
      </c>
    </row>
    <row r="77">
      <c r="B77" s="15" t="n"/>
      <c r="C77" s="16" t="n"/>
      <c r="H77" s="17" t="n"/>
      <c r="I77" s="13">
        <f>IF(A77="","",SUMIFS(Cruces!$C$4:$C$404,Cruces!$A$4:$A$404,A77))</f>
        <v/>
      </c>
      <c r="J77" s="13">
        <f>IF(A77="","",H77-I77)</f>
        <v/>
      </c>
      <c r="K77" s="14">
        <f>IF(A77="","",IF(ABS(J77)&lt;1,"Identificado",IF(I77=0,"Pendiente por identificar",IF(J77&lt;0,"Revisar: aplicado de más","Parcialmente aplicado"))))</f>
        <v/>
      </c>
    </row>
    <row r="78">
      <c r="B78" s="15" t="n"/>
      <c r="C78" s="16" t="n"/>
      <c r="H78" s="17" t="n"/>
      <c r="I78" s="13">
        <f>IF(A78="","",SUMIFS(Cruces!$C$4:$C$404,Cruces!$A$4:$A$404,A78))</f>
        <v/>
      </c>
      <c r="J78" s="13">
        <f>IF(A78="","",H78-I78)</f>
        <v/>
      </c>
      <c r="K78" s="14">
        <f>IF(A78="","",IF(ABS(J78)&lt;1,"Identificado",IF(I78=0,"Pendiente por identificar",IF(J78&lt;0,"Revisar: aplicado de más","Parcialmente aplicado"))))</f>
        <v/>
      </c>
    </row>
    <row r="79">
      <c r="B79" s="15" t="n"/>
      <c r="C79" s="16" t="n"/>
      <c r="H79" s="17" t="n"/>
      <c r="I79" s="13">
        <f>IF(A79="","",SUMIFS(Cruces!$C$4:$C$404,Cruces!$A$4:$A$404,A79))</f>
        <v/>
      </c>
      <c r="J79" s="13">
        <f>IF(A79="","",H79-I79)</f>
        <v/>
      </c>
      <c r="K79" s="14">
        <f>IF(A79="","",IF(ABS(J79)&lt;1,"Identificado",IF(I79=0,"Pendiente por identificar",IF(J79&lt;0,"Revisar: aplicado de más","Parcialmente aplicado"))))</f>
        <v/>
      </c>
    </row>
    <row r="80">
      <c r="B80" s="15" t="n"/>
      <c r="C80" s="16" t="n"/>
      <c r="H80" s="17" t="n"/>
      <c r="I80" s="13">
        <f>IF(A80="","",SUMIFS(Cruces!$C$4:$C$404,Cruces!$A$4:$A$404,A80))</f>
        <v/>
      </c>
      <c r="J80" s="13">
        <f>IF(A80="","",H80-I80)</f>
        <v/>
      </c>
      <c r="K80" s="14">
        <f>IF(A80="","",IF(ABS(J80)&lt;1,"Identificado",IF(I80=0,"Pendiente por identificar",IF(J80&lt;0,"Revisar: aplicado de más","Parcialmente aplicado"))))</f>
        <v/>
      </c>
    </row>
    <row r="81">
      <c r="B81" s="15" t="n"/>
      <c r="C81" s="16" t="n"/>
      <c r="H81" s="17" t="n"/>
      <c r="I81" s="13">
        <f>IF(A81="","",SUMIFS(Cruces!$C$4:$C$404,Cruces!$A$4:$A$404,A81))</f>
        <v/>
      </c>
      <c r="J81" s="13">
        <f>IF(A81="","",H81-I81)</f>
        <v/>
      </c>
      <c r="K81" s="14">
        <f>IF(A81="","",IF(ABS(J81)&lt;1,"Identificado",IF(I81=0,"Pendiente por identificar",IF(J81&lt;0,"Revisar: aplicado de más","Parcialmente aplicado"))))</f>
        <v/>
      </c>
    </row>
    <row r="82">
      <c r="B82" s="15" t="n"/>
      <c r="C82" s="16" t="n"/>
      <c r="H82" s="17" t="n"/>
      <c r="I82" s="13">
        <f>IF(A82="","",SUMIFS(Cruces!$C$4:$C$404,Cruces!$A$4:$A$404,A82))</f>
        <v/>
      </c>
      <c r="J82" s="13">
        <f>IF(A82="","",H82-I82)</f>
        <v/>
      </c>
      <c r="K82" s="14">
        <f>IF(A82="","",IF(ABS(J82)&lt;1,"Identificado",IF(I82=0,"Pendiente por identificar",IF(J82&lt;0,"Revisar: aplicado de más","Parcialmente aplicado"))))</f>
        <v/>
      </c>
    </row>
    <row r="83">
      <c r="B83" s="15" t="n"/>
      <c r="C83" s="16" t="n"/>
      <c r="H83" s="17" t="n"/>
      <c r="I83" s="13">
        <f>IF(A83="","",SUMIFS(Cruces!$C$4:$C$404,Cruces!$A$4:$A$404,A83))</f>
        <v/>
      </c>
      <c r="J83" s="13">
        <f>IF(A83="","",H83-I83)</f>
        <v/>
      </c>
      <c r="K83" s="14">
        <f>IF(A83="","",IF(ABS(J83)&lt;1,"Identificado",IF(I83=0,"Pendiente por identificar",IF(J83&lt;0,"Revisar: aplicado de más","Parcialmente aplicado"))))</f>
        <v/>
      </c>
    </row>
    <row r="84">
      <c r="B84" s="15" t="n"/>
      <c r="C84" s="16" t="n"/>
      <c r="H84" s="17" t="n"/>
      <c r="I84" s="13">
        <f>IF(A84="","",SUMIFS(Cruces!$C$4:$C$404,Cruces!$A$4:$A$404,A84))</f>
        <v/>
      </c>
      <c r="J84" s="13">
        <f>IF(A84="","",H84-I84)</f>
        <v/>
      </c>
      <c r="K84" s="14">
        <f>IF(A84="","",IF(ABS(J84)&lt;1,"Identificado",IF(I84=0,"Pendiente por identificar",IF(J84&lt;0,"Revisar: aplicado de más","Parcialmente aplicado"))))</f>
        <v/>
      </c>
    </row>
    <row r="85">
      <c r="B85" s="15" t="n"/>
      <c r="C85" s="16" t="n"/>
      <c r="H85" s="17" t="n"/>
      <c r="I85" s="13">
        <f>IF(A85="","",SUMIFS(Cruces!$C$4:$C$404,Cruces!$A$4:$A$404,A85))</f>
        <v/>
      </c>
      <c r="J85" s="13">
        <f>IF(A85="","",H85-I85)</f>
        <v/>
      </c>
      <c r="K85" s="14">
        <f>IF(A85="","",IF(ABS(J85)&lt;1,"Identificado",IF(I85=0,"Pendiente por identificar",IF(J85&lt;0,"Revisar: aplicado de más","Parcialmente aplicado"))))</f>
        <v/>
      </c>
    </row>
    <row r="86">
      <c r="B86" s="15" t="n"/>
      <c r="C86" s="16" t="n"/>
      <c r="H86" s="17" t="n"/>
      <c r="I86" s="13">
        <f>IF(A86="","",SUMIFS(Cruces!$C$4:$C$404,Cruces!$A$4:$A$404,A86))</f>
        <v/>
      </c>
      <c r="J86" s="13">
        <f>IF(A86="","",H86-I86)</f>
        <v/>
      </c>
      <c r="K86" s="14">
        <f>IF(A86="","",IF(ABS(J86)&lt;1,"Identificado",IF(I86=0,"Pendiente por identificar",IF(J86&lt;0,"Revisar: aplicado de más","Parcialmente aplicado"))))</f>
        <v/>
      </c>
    </row>
    <row r="87">
      <c r="B87" s="15" t="n"/>
      <c r="C87" s="16" t="n"/>
      <c r="H87" s="17" t="n"/>
      <c r="I87" s="13">
        <f>IF(A87="","",SUMIFS(Cruces!$C$4:$C$404,Cruces!$A$4:$A$404,A87))</f>
        <v/>
      </c>
      <c r="J87" s="13">
        <f>IF(A87="","",H87-I87)</f>
        <v/>
      </c>
      <c r="K87" s="14">
        <f>IF(A87="","",IF(ABS(J87)&lt;1,"Identificado",IF(I87=0,"Pendiente por identificar",IF(J87&lt;0,"Revisar: aplicado de más","Parcialmente aplicado"))))</f>
        <v/>
      </c>
    </row>
    <row r="88">
      <c r="B88" s="15" t="n"/>
      <c r="C88" s="16" t="n"/>
      <c r="H88" s="17" t="n"/>
      <c r="I88" s="13">
        <f>IF(A88="","",SUMIFS(Cruces!$C$4:$C$404,Cruces!$A$4:$A$404,A88))</f>
        <v/>
      </c>
      <c r="J88" s="13">
        <f>IF(A88="","",H88-I88)</f>
        <v/>
      </c>
      <c r="K88" s="14">
        <f>IF(A88="","",IF(ABS(J88)&lt;1,"Identificado",IF(I88=0,"Pendiente por identificar",IF(J88&lt;0,"Revisar: aplicado de más","Parcialmente aplicado"))))</f>
        <v/>
      </c>
    </row>
    <row r="89">
      <c r="B89" s="15" t="n"/>
      <c r="C89" s="16" t="n"/>
      <c r="H89" s="17" t="n"/>
      <c r="I89" s="13">
        <f>IF(A89="","",SUMIFS(Cruces!$C$4:$C$404,Cruces!$A$4:$A$404,A89))</f>
        <v/>
      </c>
      <c r="J89" s="13">
        <f>IF(A89="","",H89-I89)</f>
        <v/>
      </c>
      <c r="K89" s="14">
        <f>IF(A89="","",IF(ABS(J89)&lt;1,"Identificado",IF(I89=0,"Pendiente por identificar",IF(J89&lt;0,"Revisar: aplicado de más","Parcialmente aplicado"))))</f>
        <v/>
      </c>
    </row>
    <row r="90">
      <c r="B90" s="15" t="n"/>
      <c r="C90" s="16" t="n"/>
      <c r="H90" s="17" t="n"/>
      <c r="I90" s="13">
        <f>IF(A90="","",SUMIFS(Cruces!$C$4:$C$404,Cruces!$A$4:$A$404,A90))</f>
        <v/>
      </c>
      <c r="J90" s="13">
        <f>IF(A90="","",H90-I90)</f>
        <v/>
      </c>
      <c r="K90" s="14">
        <f>IF(A90="","",IF(ABS(J90)&lt;1,"Identificado",IF(I90=0,"Pendiente por identificar",IF(J90&lt;0,"Revisar: aplicado de más","Parcialmente aplicado"))))</f>
        <v/>
      </c>
    </row>
    <row r="91">
      <c r="B91" s="15" t="n"/>
      <c r="C91" s="16" t="n"/>
      <c r="H91" s="17" t="n"/>
      <c r="I91" s="13">
        <f>IF(A91="","",SUMIFS(Cruces!$C$4:$C$404,Cruces!$A$4:$A$404,A91))</f>
        <v/>
      </c>
      <c r="J91" s="13">
        <f>IF(A91="","",H91-I91)</f>
        <v/>
      </c>
      <c r="K91" s="14">
        <f>IF(A91="","",IF(ABS(J91)&lt;1,"Identificado",IF(I91=0,"Pendiente por identificar",IF(J91&lt;0,"Revisar: aplicado de más","Parcialmente aplicado"))))</f>
        <v/>
      </c>
    </row>
    <row r="92">
      <c r="B92" s="15" t="n"/>
      <c r="C92" s="16" t="n"/>
      <c r="H92" s="17" t="n"/>
      <c r="I92" s="13">
        <f>IF(A92="","",SUMIFS(Cruces!$C$4:$C$404,Cruces!$A$4:$A$404,A92))</f>
        <v/>
      </c>
      <c r="J92" s="13">
        <f>IF(A92="","",H92-I92)</f>
        <v/>
      </c>
      <c r="K92" s="14">
        <f>IF(A92="","",IF(ABS(J92)&lt;1,"Identificado",IF(I92=0,"Pendiente por identificar",IF(J92&lt;0,"Revisar: aplicado de más","Parcialmente aplicado"))))</f>
        <v/>
      </c>
    </row>
    <row r="93">
      <c r="B93" s="15" t="n"/>
      <c r="C93" s="16" t="n"/>
      <c r="H93" s="17" t="n"/>
      <c r="I93" s="13">
        <f>IF(A93="","",SUMIFS(Cruces!$C$4:$C$404,Cruces!$A$4:$A$404,A93))</f>
        <v/>
      </c>
      <c r="J93" s="13">
        <f>IF(A93="","",H93-I93)</f>
        <v/>
      </c>
      <c r="K93" s="14">
        <f>IF(A93="","",IF(ABS(J93)&lt;1,"Identificado",IF(I93=0,"Pendiente por identificar",IF(J93&lt;0,"Revisar: aplicado de más","Parcialmente aplicado"))))</f>
        <v/>
      </c>
    </row>
    <row r="94">
      <c r="B94" s="15" t="n"/>
      <c r="C94" s="16" t="n"/>
      <c r="H94" s="17" t="n"/>
      <c r="I94" s="13">
        <f>IF(A94="","",SUMIFS(Cruces!$C$4:$C$404,Cruces!$A$4:$A$404,A94))</f>
        <v/>
      </c>
      <c r="J94" s="13">
        <f>IF(A94="","",H94-I94)</f>
        <v/>
      </c>
      <c r="K94" s="14">
        <f>IF(A94="","",IF(ABS(J94)&lt;1,"Identificado",IF(I94=0,"Pendiente por identificar",IF(J94&lt;0,"Revisar: aplicado de más","Parcialmente aplicado"))))</f>
        <v/>
      </c>
    </row>
    <row r="95">
      <c r="B95" s="15" t="n"/>
      <c r="C95" s="16" t="n"/>
      <c r="H95" s="17" t="n"/>
      <c r="I95" s="13">
        <f>IF(A95="","",SUMIFS(Cruces!$C$4:$C$404,Cruces!$A$4:$A$404,A95))</f>
        <v/>
      </c>
      <c r="J95" s="13">
        <f>IF(A95="","",H95-I95)</f>
        <v/>
      </c>
      <c r="K95" s="14">
        <f>IF(A95="","",IF(ABS(J95)&lt;1,"Identificado",IF(I95=0,"Pendiente por identificar",IF(J95&lt;0,"Revisar: aplicado de más","Parcialmente aplicado"))))</f>
        <v/>
      </c>
    </row>
    <row r="96">
      <c r="B96" s="15" t="n"/>
      <c r="C96" s="16" t="n"/>
      <c r="H96" s="17" t="n"/>
      <c r="I96" s="13">
        <f>IF(A96="","",SUMIFS(Cruces!$C$4:$C$404,Cruces!$A$4:$A$404,A96))</f>
        <v/>
      </c>
      <c r="J96" s="13">
        <f>IF(A96="","",H96-I96)</f>
        <v/>
      </c>
      <c r="K96" s="14">
        <f>IF(A96="","",IF(ABS(J96)&lt;1,"Identificado",IF(I96=0,"Pendiente por identificar",IF(J96&lt;0,"Revisar: aplicado de más","Parcialmente aplicado"))))</f>
        <v/>
      </c>
    </row>
    <row r="97">
      <c r="B97" s="15" t="n"/>
      <c r="C97" s="16" t="n"/>
      <c r="H97" s="17" t="n"/>
      <c r="I97" s="13">
        <f>IF(A97="","",SUMIFS(Cruces!$C$4:$C$404,Cruces!$A$4:$A$404,A97))</f>
        <v/>
      </c>
      <c r="J97" s="13">
        <f>IF(A97="","",H97-I97)</f>
        <v/>
      </c>
      <c r="K97" s="14">
        <f>IF(A97="","",IF(ABS(J97)&lt;1,"Identificado",IF(I97=0,"Pendiente por identificar",IF(J97&lt;0,"Revisar: aplicado de más","Parcialmente aplicado"))))</f>
        <v/>
      </c>
    </row>
    <row r="98">
      <c r="B98" s="15" t="n"/>
      <c r="C98" s="16" t="n"/>
      <c r="H98" s="17" t="n"/>
      <c r="I98" s="13">
        <f>IF(A98="","",SUMIFS(Cruces!$C$4:$C$404,Cruces!$A$4:$A$404,A98))</f>
        <v/>
      </c>
      <c r="J98" s="13">
        <f>IF(A98="","",H98-I98)</f>
        <v/>
      </c>
      <c r="K98" s="14">
        <f>IF(A98="","",IF(ABS(J98)&lt;1,"Identificado",IF(I98=0,"Pendiente por identificar",IF(J98&lt;0,"Revisar: aplicado de más","Parcialmente aplicado"))))</f>
        <v/>
      </c>
    </row>
    <row r="99">
      <c r="B99" s="15" t="n"/>
      <c r="C99" s="16" t="n"/>
      <c r="H99" s="17" t="n"/>
      <c r="I99" s="13">
        <f>IF(A99="","",SUMIFS(Cruces!$C$4:$C$404,Cruces!$A$4:$A$404,A99))</f>
        <v/>
      </c>
      <c r="J99" s="13">
        <f>IF(A99="","",H99-I99)</f>
        <v/>
      </c>
      <c r="K99" s="14">
        <f>IF(A99="","",IF(ABS(J99)&lt;1,"Identificado",IF(I99=0,"Pendiente por identificar",IF(J99&lt;0,"Revisar: aplicado de más","Parcialmente aplicado"))))</f>
        <v/>
      </c>
    </row>
    <row r="100">
      <c r="B100" s="15" t="n"/>
      <c r="C100" s="16" t="n"/>
      <c r="H100" s="17" t="n"/>
      <c r="I100" s="13">
        <f>IF(A100="","",SUMIFS(Cruces!$C$4:$C$404,Cruces!$A$4:$A$404,A100))</f>
        <v/>
      </c>
      <c r="J100" s="13">
        <f>IF(A100="","",H100-I100)</f>
        <v/>
      </c>
      <c r="K100" s="14">
        <f>IF(A100="","",IF(ABS(J100)&lt;1,"Identificado",IF(I100=0,"Pendiente por identificar",IF(J100&lt;0,"Revisar: aplicado de más","Parcialmente aplicado"))))</f>
        <v/>
      </c>
    </row>
    <row r="101">
      <c r="B101" s="15" t="n"/>
      <c r="C101" s="16" t="n"/>
      <c r="H101" s="17" t="n"/>
      <c r="I101" s="13">
        <f>IF(A101="","",SUMIFS(Cruces!$C$4:$C$404,Cruces!$A$4:$A$404,A101))</f>
        <v/>
      </c>
      <c r="J101" s="13">
        <f>IF(A101="","",H101-I101)</f>
        <v/>
      </c>
      <c r="K101" s="14">
        <f>IF(A101="","",IF(ABS(J101)&lt;1,"Identificado",IF(I101=0,"Pendiente por identificar",IF(J101&lt;0,"Revisar: aplicado de más","Parcialmente aplicado"))))</f>
        <v/>
      </c>
    </row>
    <row r="102">
      <c r="B102" s="15" t="n"/>
      <c r="C102" s="16" t="n"/>
      <c r="H102" s="17" t="n"/>
      <c r="I102" s="13">
        <f>IF(A102="","",SUMIFS(Cruces!$C$4:$C$404,Cruces!$A$4:$A$404,A102))</f>
        <v/>
      </c>
      <c r="J102" s="13">
        <f>IF(A102="","",H102-I102)</f>
        <v/>
      </c>
      <c r="K102" s="14">
        <f>IF(A102="","",IF(ABS(J102)&lt;1,"Identificado",IF(I102=0,"Pendiente por identificar",IF(J102&lt;0,"Revisar: aplicado de más","Parcialmente aplicado"))))</f>
        <v/>
      </c>
    </row>
    <row r="103">
      <c r="B103" s="15" t="n"/>
      <c r="C103" s="16" t="n"/>
      <c r="H103" s="17" t="n"/>
      <c r="I103" s="13">
        <f>IF(A103="","",SUMIFS(Cruces!$C$4:$C$404,Cruces!$A$4:$A$404,A103))</f>
        <v/>
      </c>
      <c r="J103" s="13">
        <f>IF(A103="","",H103-I103)</f>
        <v/>
      </c>
      <c r="K103" s="14">
        <f>IF(A103="","",IF(ABS(J103)&lt;1,"Identificado",IF(I103=0,"Pendiente por identificar",IF(J103&lt;0,"Revisar: aplicado de más","Parcialmente aplicado"))))</f>
        <v/>
      </c>
    </row>
    <row r="104">
      <c r="B104" s="15" t="n"/>
      <c r="C104" s="16" t="n"/>
      <c r="H104" s="17" t="n"/>
      <c r="I104" s="13">
        <f>IF(A104="","",SUMIFS(Cruces!$C$4:$C$404,Cruces!$A$4:$A$404,A104))</f>
        <v/>
      </c>
      <c r="J104" s="13">
        <f>IF(A104="","",H104-I104)</f>
        <v/>
      </c>
      <c r="K104" s="14">
        <f>IF(A104="","",IF(ABS(J104)&lt;1,"Identificado",IF(I104=0,"Pendiente por identificar",IF(J104&lt;0,"Revisar: aplicado de más","Parcialmente aplicado"))))</f>
        <v/>
      </c>
    </row>
    <row r="105">
      <c r="B105" s="15" t="n"/>
      <c r="C105" s="16" t="n"/>
      <c r="H105" s="17" t="n"/>
      <c r="I105" s="13">
        <f>IF(A105="","",SUMIFS(Cruces!$C$4:$C$404,Cruces!$A$4:$A$404,A105))</f>
        <v/>
      </c>
      <c r="J105" s="13">
        <f>IF(A105="","",H105-I105)</f>
        <v/>
      </c>
      <c r="K105" s="14">
        <f>IF(A105="","",IF(ABS(J105)&lt;1,"Identificado",IF(I105=0,"Pendiente por identificar",IF(J105&lt;0,"Revisar: aplicado de más","Parcialmente aplicado"))))</f>
        <v/>
      </c>
    </row>
    <row r="106">
      <c r="B106" s="15" t="n"/>
      <c r="C106" s="16" t="n"/>
      <c r="H106" s="17" t="n"/>
      <c r="I106" s="13">
        <f>IF(A106="","",SUMIFS(Cruces!$C$4:$C$404,Cruces!$A$4:$A$404,A106))</f>
        <v/>
      </c>
      <c r="J106" s="13">
        <f>IF(A106="","",H106-I106)</f>
        <v/>
      </c>
      <c r="K106" s="14">
        <f>IF(A106="","",IF(ABS(J106)&lt;1,"Identificado",IF(I106=0,"Pendiente por identificar",IF(J106&lt;0,"Revisar: aplicado de más","Parcialmente aplicado"))))</f>
        <v/>
      </c>
    </row>
    <row r="107">
      <c r="B107" s="15" t="n"/>
      <c r="C107" s="16" t="n"/>
      <c r="H107" s="17" t="n"/>
      <c r="I107" s="13">
        <f>IF(A107="","",SUMIFS(Cruces!$C$4:$C$404,Cruces!$A$4:$A$404,A107))</f>
        <v/>
      </c>
      <c r="J107" s="13">
        <f>IF(A107="","",H107-I107)</f>
        <v/>
      </c>
      <c r="K107" s="14">
        <f>IF(A107="","",IF(ABS(J107)&lt;1,"Identificado",IF(I107=0,"Pendiente por identificar",IF(J107&lt;0,"Revisar: aplicado de más","Parcialmente aplicado"))))</f>
        <v/>
      </c>
    </row>
    <row r="108">
      <c r="B108" s="15" t="n"/>
      <c r="C108" s="16" t="n"/>
      <c r="H108" s="17" t="n"/>
      <c r="I108" s="13">
        <f>IF(A108="","",SUMIFS(Cruces!$C$4:$C$404,Cruces!$A$4:$A$404,A108))</f>
        <v/>
      </c>
      <c r="J108" s="13">
        <f>IF(A108="","",H108-I108)</f>
        <v/>
      </c>
      <c r="K108" s="14">
        <f>IF(A108="","",IF(ABS(J108)&lt;1,"Identificado",IF(I108=0,"Pendiente por identificar",IF(J108&lt;0,"Revisar: aplicado de más","Parcialmente aplicado"))))</f>
        <v/>
      </c>
    </row>
    <row r="109">
      <c r="B109" s="15" t="n"/>
      <c r="C109" s="16" t="n"/>
      <c r="H109" s="17" t="n"/>
      <c r="I109" s="13">
        <f>IF(A109="","",SUMIFS(Cruces!$C$4:$C$404,Cruces!$A$4:$A$404,A109))</f>
        <v/>
      </c>
      <c r="J109" s="13">
        <f>IF(A109="","",H109-I109)</f>
        <v/>
      </c>
      <c r="K109" s="14">
        <f>IF(A109="","",IF(ABS(J109)&lt;1,"Identificado",IF(I109=0,"Pendiente por identificar",IF(J109&lt;0,"Revisar: aplicado de más","Parcialmente aplicado"))))</f>
        <v/>
      </c>
    </row>
    <row r="110">
      <c r="B110" s="15" t="n"/>
      <c r="C110" s="16" t="n"/>
      <c r="H110" s="17" t="n"/>
      <c r="I110" s="13">
        <f>IF(A110="","",SUMIFS(Cruces!$C$4:$C$404,Cruces!$A$4:$A$404,A110))</f>
        <v/>
      </c>
      <c r="J110" s="13">
        <f>IF(A110="","",H110-I110)</f>
        <v/>
      </c>
      <c r="K110" s="14">
        <f>IF(A110="","",IF(ABS(J110)&lt;1,"Identificado",IF(I110=0,"Pendiente por identificar",IF(J110&lt;0,"Revisar: aplicado de más","Parcialmente aplicado"))))</f>
        <v/>
      </c>
    </row>
    <row r="111">
      <c r="B111" s="15" t="n"/>
      <c r="C111" s="16" t="n"/>
      <c r="H111" s="17" t="n"/>
      <c r="I111" s="13">
        <f>IF(A111="","",SUMIFS(Cruces!$C$4:$C$404,Cruces!$A$4:$A$404,A111))</f>
        <v/>
      </c>
      <c r="J111" s="13">
        <f>IF(A111="","",H111-I111)</f>
        <v/>
      </c>
      <c r="K111" s="14">
        <f>IF(A111="","",IF(ABS(J111)&lt;1,"Identificado",IF(I111=0,"Pendiente por identificar",IF(J111&lt;0,"Revisar: aplicado de más","Parcialmente aplicado"))))</f>
        <v/>
      </c>
    </row>
    <row r="112">
      <c r="B112" s="15" t="n"/>
      <c r="C112" s="16" t="n"/>
      <c r="H112" s="17" t="n"/>
      <c r="I112" s="13">
        <f>IF(A112="","",SUMIFS(Cruces!$C$4:$C$404,Cruces!$A$4:$A$404,A112))</f>
        <v/>
      </c>
      <c r="J112" s="13">
        <f>IF(A112="","",H112-I112)</f>
        <v/>
      </c>
      <c r="K112" s="14">
        <f>IF(A112="","",IF(ABS(J112)&lt;1,"Identificado",IF(I112=0,"Pendiente por identificar",IF(J112&lt;0,"Revisar: aplicado de más","Parcialmente aplicado"))))</f>
        <v/>
      </c>
    </row>
    <row r="113">
      <c r="B113" s="15" t="n"/>
      <c r="C113" s="16" t="n"/>
      <c r="H113" s="17" t="n"/>
      <c r="I113" s="13">
        <f>IF(A113="","",SUMIFS(Cruces!$C$4:$C$404,Cruces!$A$4:$A$404,A113))</f>
        <v/>
      </c>
      <c r="J113" s="13">
        <f>IF(A113="","",H113-I113)</f>
        <v/>
      </c>
      <c r="K113" s="14">
        <f>IF(A113="","",IF(ABS(J113)&lt;1,"Identificado",IF(I113=0,"Pendiente por identificar",IF(J113&lt;0,"Revisar: aplicado de más","Parcialmente aplicado"))))</f>
        <v/>
      </c>
    </row>
    <row r="114">
      <c r="B114" s="15" t="n"/>
      <c r="C114" s="16" t="n"/>
      <c r="H114" s="17" t="n"/>
      <c r="I114" s="13">
        <f>IF(A114="","",SUMIFS(Cruces!$C$4:$C$404,Cruces!$A$4:$A$404,A114))</f>
        <v/>
      </c>
      <c r="J114" s="13">
        <f>IF(A114="","",H114-I114)</f>
        <v/>
      </c>
      <c r="K114" s="14">
        <f>IF(A114="","",IF(ABS(J114)&lt;1,"Identificado",IF(I114=0,"Pendiente por identificar",IF(J114&lt;0,"Revisar: aplicado de más","Parcialmente aplicado"))))</f>
        <v/>
      </c>
    </row>
    <row r="115">
      <c r="B115" s="15" t="n"/>
      <c r="C115" s="16" t="n"/>
      <c r="H115" s="17" t="n"/>
      <c r="I115" s="13">
        <f>IF(A115="","",SUMIFS(Cruces!$C$4:$C$404,Cruces!$A$4:$A$404,A115))</f>
        <v/>
      </c>
      <c r="J115" s="13">
        <f>IF(A115="","",H115-I115)</f>
        <v/>
      </c>
      <c r="K115" s="14">
        <f>IF(A115="","",IF(ABS(J115)&lt;1,"Identificado",IF(I115=0,"Pendiente por identificar",IF(J115&lt;0,"Revisar: aplicado de más","Parcialmente aplicado"))))</f>
        <v/>
      </c>
    </row>
    <row r="116">
      <c r="B116" s="15" t="n"/>
      <c r="C116" s="16" t="n"/>
      <c r="H116" s="17" t="n"/>
      <c r="I116" s="13">
        <f>IF(A116="","",SUMIFS(Cruces!$C$4:$C$404,Cruces!$A$4:$A$404,A116))</f>
        <v/>
      </c>
      <c r="J116" s="13">
        <f>IF(A116="","",H116-I116)</f>
        <v/>
      </c>
      <c r="K116" s="14">
        <f>IF(A116="","",IF(ABS(J116)&lt;1,"Identificado",IF(I116=0,"Pendiente por identificar",IF(J116&lt;0,"Revisar: aplicado de más","Parcialmente aplicado"))))</f>
        <v/>
      </c>
    </row>
    <row r="117">
      <c r="B117" s="15" t="n"/>
      <c r="C117" s="16" t="n"/>
      <c r="H117" s="17" t="n"/>
      <c r="I117" s="13">
        <f>IF(A117="","",SUMIFS(Cruces!$C$4:$C$404,Cruces!$A$4:$A$404,A117))</f>
        <v/>
      </c>
      <c r="J117" s="13">
        <f>IF(A117="","",H117-I117)</f>
        <v/>
      </c>
      <c r="K117" s="14">
        <f>IF(A117="","",IF(ABS(J117)&lt;1,"Identificado",IF(I117=0,"Pendiente por identificar",IF(J117&lt;0,"Revisar: aplicado de más","Parcialmente aplicado"))))</f>
        <v/>
      </c>
    </row>
    <row r="118">
      <c r="B118" s="15" t="n"/>
      <c r="C118" s="16" t="n"/>
      <c r="H118" s="17" t="n"/>
      <c r="I118" s="13">
        <f>IF(A118="","",SUMIFS(Cruces!$C$4:$C$404,Cruces!$A$4:$A$404,A118))</f>
        <v/>
      </c>
      <c r="J118" s="13">
        <f>IF(A118="","",H118-I118)</f>
        <v/>
      </c>
      <c r="K118" s="14">
        <f>IF(A118="","",IF(ABS(J118)&lt;1,"Identificado",IF(I118=0,"Pendiente por identificar",IF(J118&lt;0,"Revisar: aplicado de más","Parcialmente aplicado"))))</f>
        <v/>
      </c>
    </row>
    <row r="119">
      <c r="B119" s="15" t="n"/>
      <c r="C119" s="16" t="n"/>
      <c r="H119" s="17" t="n"/>
      <c r="I119" s="13">
        <f>IF(A119="","",SUMIFS(Cruces!$C$4:$C$404,Cruces!$A$4:$A$404,A119))</f>
        <v/>
      </c>
      <c r="J119" s="13">
        <f>IF(A119="","",H119-I119)</f>
        <v/>
      </c>
      <c r="K119" s="14">
        <f>IF(A119="","",IF(ABS(J119)&lt;1,"Identificado",IF(I119=0,"Pendiente por identificar",IF(J119&lt;0,"Revisar: aplicado de más","Parcialmente aplicado"))))</f>
        <v/>
      </c>
    </row>
    <row r="120">
      <c r="B120" s="15" t="n"/>
      <c r="C120" s="16" t="n"/>
      <c r="H120" s="17" t="n"/>
      <c r="I120" s="13">
        <f>IF(A120="","",SUMIFS(Cruces!$C$4:$C$404,Cruces!$A$4:$A$404,A120))</f>
        <v/>
      </c>
      <c r="J120" s="13">
        <f>IF(A120="","",H120-I120)</f>
        <v/>
      </c>
      <c r="K120" s="14">
        <f>IF(A120="","",IF(ABS(J120)&lt;1,"Identificado",IF(I120=0,"Pendiente por identificar",IF(J120&lt;0,"Revisar: aplicado de más","Parcialmente aplicado"))))</f>
        <v/>
      </c>
    </row>
    <row r="121">
      <c r="B121" s="15" t="n"/>
      <c r="C121" s="16" t="n"/>
      <c r="H121" s="17" t="n"/>
      <c r="I121" s="13">
        <f>IF(A121="","",SUMIFS(Cruces!$C$4:$C$404,Cruces!$A$4:$A$404,A121))</f>
        <v/>
      </c>
      <c r="J121" s="13">
        <f>IF(A121="","",H121-I121)</f>
        <v/>
      </c>
      <c r="K121" s="14">
        <f>IF(A121="","",IF(ABS(J121)&lt;1,"Identificado",IF(I121=0,"Pendiente por identificar",IF(J121&lt;0,"Revisar: aplicado de más","Parcialmente aplicado"))))</f>
        <v/>
      </c>
    </row>
    <row r="122">
      <c r="B122" s="15" t="n"/>
      <c r="C122" s="16" t="n"/>
      <c r="H122" s="17" t="n"/>
      <c r="I122" s="13">
        <f>IF(A122="","",SUMIFS(Cruces!$C$4:$C$404,Cruces!$A$4:$A$404,A122))</f>
        <v/>
      </c>
      <c r="J122" s="13">
        <f>IF(A122="","",H122-I122)</f>
        <v/>
      </c>
      <c r="K122" s="14">
        <f>IF(A122="","",IF(ABS(J122)&lt;1,"Identificado",IF(I122=0,"Pendiente por identificar",IF(J122&lt;0,"Revisar: aplicado de más","Parcialmente aplicado"))))</f>
        <v/>
      </c>
    </row>
    <row r="123">
      <c r="B123" s="15" t="n"/>
      <c r="C123" s="16" t="n"/>
      <c r="H123" s="17" t="n"/>
      <c r="I123" s="13">
        <f>IF(A123="","",SUMIFS(Cruces!$C$4:$C$404,Cruces!$A$4:$A$404,A123))</f>
        <v/>
      </c>
      <c r="J123" s="13">
        <f>IF(A123="","",H123-I123)</f>
        <v/>
      </c>
      <c r="K123" s="14">
        <f>IF(A123="","",IF(ABS(J123)&lt;1,"Identificado",IF(I123=0,"Pendiente por identificar",IF(J123&lt;0,"Revisar: aplicado de más","Parcialmente aplicado"))))</f>
        <v/>
      </c>
    </row>
    <row r="124">
      <c r="B124" s="15" t="n"/>
      <c r="C124" s="16" t="n"/>
      <c r="H124" s="17" t="n"/>
      <c r="I124" s="13">
        <f>IF(A124="","",SUMIFS(Cruces!$C$4:$C$404,Cruces!$A$4:$A$404,A124))</f>
        <v/>
      </c>
      <c r="J124" s="13">
        <f>IF(A124="","",H124-I124)</f>
        <v/>
      </c>
      <c r="K124" s="14">
        <f>IF(A124="","",IF(ABS(J124)&lt;1,"Identificado",IF(I124=0,"Pendiente por identificar",IF(J124&lt;0,"Revisar: aplicado de más","Parcialmente aplicado"))))</f>
        <v/>
      </c>
    </row>
    <row r="125">
      <c r="B125" s="15" t="n"/>
      <c r="C125" s="16" t="n"/>
      <c r="H125" s="17" t="n"/>
      <c r="I125" s="13">
        <f>IF(A125="","",SUMIFS(Cruces!$C$4:$C$404,Cruces!$A$4:$A$404,A125))</f>
        <v/>
      </c>
      <c r="J125" s="13">
        <f>IF(A125="","",H125-I125)</f>
        <v/>
      </c>
      <c r="K125" s="14">
        <f>IF(A125="","",IF(ABS(J125)&lt;1,"Identificado",IF(I125=0,"Pendiente por identificar",IF(J125&lt;0,"Revisar: aplicado de más","Parcialmente aplicado"))))</f>
        <v/>
      </c>
    </row>
    <row r="126">
      <c r="B126" s="15" t="n"/>
      <c r="C126" s="16" t="n"/>
      <c r="H126" s="17" t="n"/>
      <c r="I126" s="13">
        <f>IF(A126="","",SUMIFS(Cruces!$C$4:$C$404,Cruces!$A$4:$A$404,A126))</f>
        <v/>
      </c>
      <c r="J126" s="13">
        <f>IF(A126="","",H126-I126)</f>
        <v/>
      </c>
      <c r="K126" s="14">
        <f>IF(A126="","",IF(ABS(J126)&lt;1,"Identificado",IF(I126=0,"Pendiente por identificar",IF(J126&lt;0,"Revisar: aplicado de más","Parcialmente aplicado"))))</f>
        <v/>
      </c>
    </row>
    <row r="127">
      <c r="B127" s="15" t="n"/>
      <c r="C127" s="16" t="n"/>
      <c r="H127" s="17" t="n"/>
      <c r="I127" s="13">
        <f>IF(A127="","",SUMIFS(Cruces!$C$4:$C$404,Cruces!$A$4:$A$404,A127))</f>
        <v/>
      </c>
      <c r="J127" s="13">
        <f>IF(A127="","",H127-I127)</f>
        <v/>
      </c>
      <c r="K127" s="14">
        <f>IF(A127="","",IF(ABS(J127)&lt;1,"Identificado",IF(I127=0,"Pendiente por identificar",IF(J127&lt;0,"Revisar: aplicado de más","Parcialmente aplicado"))))</f>
        <v/>
      </c>
    </row>
    <row r="128">
      <c r="B128" s="15" t="n"/>
      <c r="C128" s="16" t="n"/>
      <c r="H128" s="17" t="n"/>
      <c r="I128" s="13">
        <f>IF(A128="","",SUMIFS(Cruces!$C$4:$C$404,Cruces!$A$4:$A$404,A128))</f>
        <v/>
      </c>
      <c r="J128" s="13">
        <f>IF(A128="","",H128-I128)</f>
        <v/>
      </c>
      <c r="K128" s="14">
        <f>IF(A128="","",IF(ABS(J128)&lt;1,"Identificado",IF(I128=0,"Pendiente por identificar",IF(J128&lt;0,"Revisar: aplicado de más","Parcialmente aplicado"))))</f>
        <v/>
      </c>
    </row>
    <row r="129">
      <c r="B129" s="15" t="n"/>
      <c r="C129" s="16" t="n"/>
      <c r="H129" s="17" t="n"/>
      <c r="I129" s="13">
        <f>IF(A129="","",SUMIFS(Cruces!$C$4:$C$404,Cruces!$A$4:$A$404,A129))</f>
        <v/>
      </c>
      <c r="J129" s="13">
        <f>IF(A129="","",H129-I129)</f>
        <v/>
      </c>
      <c r="K129" s="14">
        <f>IF(A129="","",IF(ABS(J129)&lt;1,"Identificado",IF(I129=0,"Pendiente por identificar",IF(J129&lt;0,"Revisar: aplicado de más","Parcialmente aplicado"))))</f>
        <v/>
      </c>
    </row>
    <row r="130">
      <c r="B130" s="15" t="n"/>
      <c r="C130" s="16" t="n"/>
      <c r="H130" s="17" t="n"/>
      <c r="I130" s="13">
        <f>IF(A130="","",SUMIFS(Cruces!$C$4:$C$404,Cruces!$A$4:$A$404,A130))</f>
        <v/>
      </c>
      <c r="J130" s="13">
        <f>IF(A130="","",H130-I130)</f>
        <v/>
      </c>
      <c r="K130" s="14">
        <f>IF(A130="","",IF(ABS(J130)&lt;1,"Identificado",IF(I130=0,"Pendiente por identificar",IF(J130&lt;0,"Revisar: aplicado de más","Parcialmente aplicado"))))</f>
        <v/>
      </c>
    </row>
    <row r="131">
      <c r="B131" s="15" t="n"/>
      <c r="C131" s="16" t="n"/>
      <c r="H131" s="17" t="n"/>
      <c r="I131" s="13">
        <f>IF(A131="","",SUMIFS(Cruces!$C$4:$C$404,Cruces!$A$4:$A$404,A131))</f>
        <v/>
      </c>
      <c r="J131" s="13">
        <f>IF(A131="","",H131-I131)</f>
        <v/>
      </c>
      <c r="K131" s="14">
        <f>IF(A131="","",IF(ABS(J131)&lt;1,"Identificado",IF(I131=0,"Pendiente por identificar",IF(J131&lt;0,"Revisar: aplicado de más","Parcialmente aplicado"))))</f>
        <v/>
      </c>
    </row>
    <row r="132">
      <c r="B132" s="15" t="n"/>
      <c r="C132" s="16" t="n"/>
      <c r="H132" s="17" t="n"/>
      <c r="I132" s="13">
        <f>IF(A132="","",SUMIFS(Cruces!$C$4:$C$404,Cruces!$A$4:$A$404,A132))</f>
        <v/>
      </c>
      <c r="J132" s="13">
        <f>IF(A132="","",H132-I132)</f>
        <v/>
      </c>
      <c r="K132" s="14">
        <f>IF(A132="","",IF(ABS(J132)&lt;1,"Identificado",IF(I132=0,"Pendiente por identificar",IF(J132&lt;0,"Revisar: aplicado de más","Parcialmente aplicado"))))</f>
        <v/>
      </c>
    </row>
    <row r="133">
      <c r="B133" s="15" t="n"/>
      <c r="C133" s="16" t="n"/>
      <c r="H133" s="17" t="n"/>
      <c r="I133" s="13">
        <f>IF(A133="","",SUMIFS(Cruces!$C$4:$C$404,Cruces!$A$4:$A$404,A133))</f>
        <v/>
      </c>
      <c r="J133" s="13">
        <f>IF(A133="","",H133-I133)</f>
        <v/>
      </c>
      <c r="K133" s="14">
        <f>IF(A133="","",IF(ABS(J133)&lt;1,"Identificado",IF(I133=0,"Pendiente por identificar",IF(J133&lt;0,"Revisar: aplicado de más","Parcialmente aplicado"))))</f>
        <v/>
      </c>
    </row>
    <row r="134">
      <c r="B134" s="15" t="n"/>
      <c r="C134" s="16" t="n"/>
      <c r="H134" s="17" t="n"/>
      <c r="I134" s="13">
        <f>IF(A134="","",SUMIFS(Cruces!$C$4:$C$404,Cruces!$A$4:$A$404,A134))</f>
        <v/>
      </c>
      <c r="J134" s="13">
        <f>IF(A134="","",H134-I134)</f>
        <v/>
      </c>
      <c r="K134" s="14">
        <f>IF(A134="","",IF(ABS(J134)&lt;1,"Identificado",IF(I134=0,"Pendiente por identificar",IF(J134&lt;0,"Revisar: aplicado de más","Parcialmente aplicado"))))</f>
        <v/>
      </c>
    </row>
    <row r="135">
      <c r="B135" s="15" t="n"/>
      <c r="C135" s="16" t="n"/>
      <c r="H135" s="17" t="n"/>
      <c r="I135" s="13">
        <f>IF(A135="","",SUMIFS(Cruces!$C$4:$C$404,Cruces!$A$4:$A$404,A135))</f>
        <v/>
      </c>
      <c r="J135" s="13">
        <f>IF(A135="","",H135-I135)</f>
        <v/>
      </c>
      <c r="K135" s="14">
        <f>IF(A135="","",IF(ABS(J135)&lt;1,"Identificado",IF(I135=0,"Pendiente por identificar",IF(J135&lt;0,"Revisar: aplicado de más","Parcialmente aplicado"))))</f>
        <v/>
      </c>
    </row>
    <row r="136">
      <c r="B136" s="15" t="n"/>
      <c r="C136" s="16" t="n"/>
      <c r="H136" s="17" t="n"/>
      <c r="I136" s="13">
        <f>IF(A136="","",SUMIFS(Cruces!$C$4:$C$404,Cruces!$A$4:$A$404,A136))</f>
        <v/>
      </c>
      <c r="J136" s="13">
        <f>IF(A136="","",H136-I136)</f>
        <v/>
      </c>
      <c r="K136" s="14">
        <f>IF(A136="","",IF(ABS(J136)&lt;1,"Identificado",IF(I136=0,"Pendiente por identificar",IF(J136&lt;0,"Revisar: aplicado de más","Parcialmente aplicado"))))</f>
        <v/>
      </c>
    </row>
    <row r="137">
      <c r="B137" s="15" t="n"/>
      <c r="C137" s="16" t="n"/>
      <c r="H137" s="17" t="n"/>
      <c r="I137" s="13">
        <f>IF(A137="","",SUMIFS(Cruces!$C$4:$C$404,Cruces!$A$4:$A$404,A137))</f>
        <v/>
      </c>
      <c r="J137" s="13">
        <f>IF(A137="","",H137-I137)</f>
        <v/>
      </c>
      <c r="K137" s="14">
        <f>IF(A137="","",IF(ABS(J137)&lt;1,"Identificado",IF(I137=0,"Pendiente por identificar",IF(J137&lt;0,"Revisar: aplicado de más","Parcialmente aplicado"))))</f>
        <v/>
      </c>
    </row>
    <row r="138">
      <c r="B138" s="15" t="n"/>
      <c r="C138" s="16" t="n"/>
      <c r="H138" s="17" t="n"/>
      <c r="I138" s="13">
        <f>IF(A138="","",SUMIFS(Cruces!$C$4:$C$404,Cruces!$A$4:$A$404,A138))</f>
        <v/>
      </c>
      <c r="J138" s="13">
        <f>IF(A138="","",H138-I138)</f>
        <v/>
      </c>
      <c r="K138" s="14">
        <f>IF(A138="","",IF(ABS(J138)&lt;1,"Identificado",IF(I138=0,"Pendiente por identificar",IF(J138&lt;0,"Revisar: aplicado de más","Parcialmente aplicado"))))</f>
        <v/>
      </c>
    </row>
    <row r="139">
      <c r="B139" s="15" t="n"/>
      <c r="C139" s="16" t="n"/>
      <c r="H139" s="17" t="n"/>
      <c r="I139" s="13">
        <f>IF(A139="","",SUMIFS(Cruces!$C$4:$C$404,Cruces!$A$4:$A$404,A139))</f>
        <v/>
      </c>
      <c r="J139" s="13">
        <f>IF(A139="","",H139-I139)</f>
        <v/>
      </c>
      <c r="K139" s="14">
        <f>IF(A139="","",IF(ABS(J139)&lt;1,"Identificado",IF(I139=0,"Pendiente por identificar",IF(J139&lt;0,"Revisar: aplicado de más","Parcialmente aplicado"))))</f>
        <v/>
      </c>
    </row>
    <row r="140">
      <c r="B140" s="15" t="n"/>
      <c r="C140" s="16" t="n"/>
      <c r="H140" s="17" t="n"/>
      <c r="I140" s="13">
        <f>IF(A140="","",SUMIFS(Cruces!$C$4:$C$404,Cruces!$A$4:$A$404,A140))</f>
        <v/>
      </c>
      <c r="J140" s="13">
        <f>IF(A140="","",H140-I140)</f>
        <v/>
      </c>
      <c r="K140" s="14">
        <f>IF(A140="","",IF(ABS(J140)&lt;1,"Identificado",IF(I140=0,"Pendiente por identificar",IF(J140&lt;0,"Revisar: aplicado de más","Parcialmente aplicado"))))</f>
        <v/>
      </c>
    </row>
    <row r="141">
      <c r="B141" s="15" t="n"/>
      <c r="C141" s="16" t="n"/>
      <c r="H141" s="17" t="n"/>
      <c r="I141" s="13">
        <f>IF(A141="","",SUMIFS(Cruces!$C$4:$C$404,Cruces!$A$4:$A$404,A141))</f>
        <v/>
      </c>
      <c r="J141" s="13">
        <f>IF(A141="","",H141-I141)</f>
        <v/>
      </c>
      <c r="K141" s="14">
        <f>IF(A141="","",IF(ABS(J141)&lt;1,"Identificado",IF(I141=0,"Pendiente por identificar",IF(J141&lt;0,"Revisar: aplicado de más","Parcialmente aplicado"))))</f>
        <v/>
      </c>
    </row>
    <row r="142">
      <c r="B142" s="15" t="n"/>
      <c r="C142" s="16" t="n"/>
      <c r="H142" s="17" t="n"/>
      <c r="I142" s="13">
        <f>IF(A142="","",SUMIFS(Cruces!$C$4:$C$404,Cruces!$A$4:$A$404,A142))</f>
        <v/>
      </c>
      <c r="J142" s="13">
        <f>IF(A142="","",H142-I142)</f>
        <v/>
      </c>
      <c r="K142" s="14">
        <f>IF(A142="","",IF(ABS(J142)&lt;1,"Identificado",IF(I142=0,"Pendiente por identificar",IF(J142&lt;0,"Revisar: aplicado de más","Parcialmente aplicado"))))</f>
        <v/>
      </c>
    </row>
    <row r="143">
      <c r="B143" s="15" t="n"/>
      <c r="C143" s="16" t="n"/>
      <c r="H143" s="17" t="n"/>
      <c r="I143" s="13">
        <f>IF(A143="","",SUMIFS(Cruces!$C$4:$C$404,Cruces!$A$4:$A$404,A143))</f>
        <v/>
      </c>
      <c r="J143" s="13">
        <f>IF(A143="","",H143-I143)</f>
        <v/>
      </c>
      <c r="K143" s="14">
        <f>IF(A143="","",IF(ABS(J143)&lt;1,"Identificado",IF(I143=0,"Pendiente por identificar",IF(J143&lt;0,"Revisar: aplicado de más","Parcialmente aplicado"))))</f>
        <v/>
      </c>
    </row>
    <row r="144">
      <c r="B144" s="15" t="n"/>
      <c r="C144" s="16" t="n"/>
      <c r="H144" s="17" t="n"/>
      <c r="I144" s="13">
        <f>IF(A144="","",SUMIFS(Cruces!$C$4:$C$404,Cruces!$A$4:$A$404,A144))</f>
        <v/>
      </c>
      <c r="J144" s="13">
        <f>IF(A144="","",H144-I144)</f>
        <v/>
      </c>
      <c r="K144" s="14">
        <f>IF(A144="","",IF(ABS(J144)&lt;1,"Identificado",IF(I144=0,"Pendiente por identificar",IF(J144&lt;0,"Revisar: aplicado de más","Parcialmente aplicado"))))</f>
        <v/>
      </c>
    </row>
    <row r="145">
      <c r="B145" s="15" t="n"/>
      <c r="C145" s="16" t="n"/>
      <c r="H145" s="17" t="n"/>
      <c r="I145" s="13">
        <f>IF(A145="","",SUMIFS(Cruces!$C$4:$C$404,Cruces!$A$4:$A$404,A145))</f>
        <v/>
      </c>
      <c r="J145" s="13">
        <f>IF(A145="","",H145-I145)</f>
        <v/>
      </c>
      <c r="K145" s="14">
        <f>IF(A145="","",IF(ABS(J145)&lt;1,"Identificado",IF(I145=0,"Pendiente por identificar",IF(J145&lt;0,"Revisar: aplicado de más","Parcialmente aplicado"))))</f>
        <v/>
      </c>
    </row>
    <row r="146">
      <c r="B146" s="15" t="n"/>
      <c r="C146" s="16" t="n"/>
      <c r="H146" s="17" t="n"/>
      <c r="I146" s="13">
        <f>IF(A146="","",SUMIFS(Cruces!$C$4:$C$404,Cruces!$A$4:$A$404,A146))</f>
        <v/>
      </c>
      <c r="J146" s="13">
        <f>IF(A146="","",H146-I146)</f>
        <v/>
      </c>
      <c r="K146" s="14">
        <f>IF(A146="","",IF(ABS(J146)&lt;1,"Identificado",IF(I146=0,"Pendiente por identificar",IF(J146&lt;0,"Revisar: aplicado de más","Parcialmente aplicado"))))</f>
        <v/>
      </c>
    </row>
    <row r="147">
      <c r="B147" s="15" t="n"/>
      <c r="C147" s="16" t="n"/>
      <c r="H147" s="17" t="n"/>
      <c r="I147" s="13">
        <f>IF(A147="","",SUMIFS(Cruces!$C$4:$C$404,Cruces!$A$4:$A$404,A147))</f>
        <v/>
      </c>
      <c r="J147" s="13">
        <f>IF(A147="","",H147-I147)</f>
        <v/>
      </c>
      <c r="K147" s="14">
        <f>IF(A147="","",IF(ABS(J147)&lt;1,"Identificado",IF(I147=0,"Pendiente por identificar",IF(J147&lt;0,"Revisar: aplicado de más","Parcialmente aplicado"))))</f>
        <v/>
      </c>
    </row>
    <row r="148">
      <c r="B148" s="15" t="n"/>
      <c r="C148" s="16" t="n"/>
      <c r="H148" s="17" t="n"/>
      <c r="I148" s="13">
        <f>IF(A148="","",SUMIFS(Cruces!$C$4:$C$404,Cruces!$A$4:$A$404,A148))</f>
        <v/>
      </c>
      <c r="J148" s="13">
        <f>IF(A148="","",H148-I148)</f>
        <v/>
      </c>
      <c r="K148" s="14">
        <f>IF(A148="","",IF(ABS(J148)&lt;1,"Identificado",IF(I148=0,"Pendiente por identificar",IF(J148&lt;0,"Revisar: aplicado de más","Parcialmente aplicado"))))</f>
        <v/>
      </c>
    </row>
    <row r="149">
      <c r="B149" s="15" t="n"/>
      <c r="C149" s="16" t="n"/>
      <c r="H149" s="17" t="n"/>
      <c r="I149" s="13">
        <f>IF(A149="","",SUMIFS(Cruces!$C$4:$C$404,Cruces!$A$4:$A$404,A149))</f>
        <v/>
      </c>
      <c r="J149" s="13">
        <f>IF(A149="","",H149-I149)</f>
        <v/>
      </c>
      <c r="K149" s="14">
        <f>IF(A149="","",IF(ABS(J149)&lt;1,"Identificado",IF(I149=0,"Pendiente por identificar",IF(J149&lt;0,"Revisar: aplicado de más","Parcialmente aplicado"))))</f>
        <v/>
      </c>
    </row>
    <row r="150">
      <c r="B150" s="15" t="n"/>
      <c r="C150" s="16" t="n"/>
      <c r="H150" s="17" t="n"/>
      <c r="I150" s="13">
        <f>IF(A150="","",SUMIFS(Cruces!$C$4:$C$404,Cruces!$A$4:$A$404,A150))</f>
        <v/>
      </c>
      <c r="J150" s="13">
        <f>IF(A150="","",H150-I150)</f>
        <v/>
      </c>
      <c r="K150" s="14">
        <f>IF(A150="","",IF(ABS(J150)&lt;1,"Identificado",IF(I150=0,"Pendiente por identificar",IF(J150&lt;0,"Revisar: aplicado de más","Parcialmente aplicado"))))</f>
        <v/>
      </c>
    </row>
    <row r="151">
      <c r="B151" s="15" t="n"/>
      <c r="C151" s="16" t="n"/>
      <c r="H151" s="17" t="n"/>
      <c r="I151" s="13">
        <f>IF(A151="","",SUMIFS(Cruces!$C$4:$C$404,Cruces!$A$4:$A$404,A151))</f>
        <v/>
      </c>
      <c r="J151" s="13">
        <f>IF(A151="","",H151-I151)</f>
        <v/>
      </c>
      <c r="K151" s="14">
        <f>IF(A151="","",IF(ABS(J151)&lt;1,"Identificado",IF(I151=0,"Pendiente por identificar",IF(J151&lt;0,"Revisar: aplicado de más","Parcialmente aplicado"))))</f>
        <v/>
      </c>
    </row>
    <row r="152">
      <c r="B152" s="15" t="n"/>
      <c r="C152" s="16" t="n"/>
      <c r="H152" s="17" t="n"/>
      <c r="I152" s="13">
        <f>IF(A152="","",SUMIFS(Cruces!$C$4:$C$404,Cruces!$A$4:$A$404,A152))</f>
        <v/>
      </c>
      <c r="J152" s="13">
        <f>IF(A152="","",H152-I152)</f>
        <v/>
      </c>
      <c r="K152" s="14">
        <f>IF(A152="","",IF(ABS(J152)&lt;1,"Identificado",IF(I152=0,"Pendiente por identificar",IF(J152&lt;0,"Revisar: aplicado de más","Parcialmente aplicado"))))</f>
        <v/>
      </c>
    </row>
    <row r="153">
      <c r="B153" s="15" t="n"/>
      <c r="C153" s="16" t="n"/>
      <c r="H153" s="17" t="n"/>
      <c r="I153" s="13">
        <f>IF(A153="","",SUMIFS(Cruces!$C$4:$C$404,Cruces!$A$4:$A$404,A153))</f>
        <v/>
      </c>
      <c r="J153" s="13">
        <f>IF(A153="","",H153-I153)</f>
        <v/>
      </c>
      <c r="K153" s="14">
        <f>IF(A153="","",IF(ABS(J153)&lt;1,"Identificado",IF(I153=0,"Pendiente por identificar",IF(J153&lt;0,"Revisar: aplicado de más","Parcialmente aplicado"))))</f>
        <v/>
      </c>
    </row>
    <row r="154">
      <c r="B154" s="15" t="n"/>
      <c r="C154" s="16" t="n"/>
      <c r="H154" s="17" t="n"/>
      <c r="I154" s="13">
        <f>IF(A154="","",SUMIFS(Cruces!$C$4:$C$404,Cruces!$A$4:$A$404,A154))</f>
        <v/>
      </c>
      <c r="J154" s="13">
        <f>IF(A154="","",H154-I154)</f>
        <v/>
      </c>
      <c r="K154" s="14">
        <f>IF(A154="","",IF(ABS(J154)&lt;1,"Identificado",IF(I154=0,"Pendiente por identificar",IF(J154&lt;0,"Revisar: aplicado de más","Parcialmente aplicado"))))</f>
        <v/>
      </c>
    </row>
    <row r="155">
      <c r="B155" s="15" t="n"/>
      <c r="C155" s="16" t="n"/>
      <c r="H155" s="17" t="n"/>
      <c r="I155" s="13">
        <f>IF(A155="","",SUMIFS(Cruces!$C$4:$C$404,Cruces!$A$4:$A$404,A155))</f>
        <v/>
      </c>
      <c r="J155" s="13">
        <f>IF(A155="","",H155-I155)</f>
        <v/>
      </c>
      <c r="K155" s="14">
        <f>IF(A155="","",IF(ABS(J155)&lt;1,"Identificado",IF(I155=0,"Pendiente por identificar",IF(J155&lt;0,"Revisar: aplicado de más","Parcialmente aplicado"))))</f>
        <v/>
      </c>
    </row>
    <row r="156">
      <c r="B156" s="15" t="n"/>
      <c r="C156" s="16" t="n"/>
      <c r="H156" s="17" t="n"/>
      <c r="I156" s="13">
        <f>IF(A156="","",SUMIFS(Cruces!$C$4:$C$404,Cruces!$A$4:$A$404,A156))</f>
        <v/>
      </c>
      <c r="J156" s="13">
        <f>IF(A156="","",H156-I156)</f>
        <v/>
      </c>
      <c r="K156" s="14">
        <f>IF(A156="","",IF(ABS(J156)&lt;1,"Identificado",IF(I156=0,"Pendiente por identificar",IF(J156&lt;0,"Revisar: aplicado de más","Parcialmente aplicado"))))</f>
        <v/>
      </c>
    </row>
    <row r="157">
      <c r="B157" s="15" t="n"/>
      <c r="C157" s="16" t="n"/>
      <c r="H157" s="17" t="n"/>
      <c r="I157" s="13">
        <f>IF(A157="","",SUMIFS(Cruces!$C$4:$C$404,Cruces!$A$4:$A$404,A157))</f>
        <v/>
      </c>
      <c r="J157" s="13">
        <f>IF(A157="","",H157-I157)</f>
        <v/>
      </c>
      <c r="K157" s="14">
        <f>IF(A157="","",IF(ABS(J157)&lt;1,"Identificado",IF(I157=0,"Pendiente por identificar",IF(J157&lt;0,"Revisar: aplicado de más","Parcialmente aplicado"))))</f>
        <v/>
      </c>
    </row>
    <row r="158">
      <c r="B158" s="15" t="n"/>
      <c r="C158" s="16" t="n"/>
      <c r="H158" s="17" t="n"/>
      <c r="I158" s="13">
        <f>IF(A158="","",SUMIFS(Cruces!$C$4:$C$404,Cruces!$A$4:$A$404,A158))</f>
        <v/>
      </c>
      <c r="J158" s="13">
        <f>IF(A158="","",H158-I158)</f>
        <v/>
      </c>
      <c r="K158" s="14">
        <f>IF(A158="","",IF(ABS(J158)&lt;1,"Identificado",IF(I158=0,"Pendiente por identificar",IF(J158&lt;0,"Revisar: aplicado de más","Parcialmente aplicado"))))</f>
        <v/>
      </c>
    </row>
    <row r="159">
      <c r="B159" s="15" t="n"/>
      <c r="C159" s="16" t="n"/>
      <c r="H159" s="17" t="n"/>
      <c r="I159" s="13">
        <f>IF(A159="","",SUMIFS(Cruces!$C$4:$C$404,Cruces!$A$4:$A$404,A159))</f>
        <v/>
      </c>
      <c r="J159" s="13">
        <f>IF(A159="","",H159-I159)</f>
        <v/>
      </c>
      <c r="K159" s="14">
        <f>IF(A159="","",IF(ABS(J159)&lt;1,"Identificado",IF(I159=0,"Pendiente por identificar",IF(J159&lt;0,"Revisar: aplicado de más","Parcialmente aplicado"))))</f>
        <v/>
      </c>
    </row>
    <row r="160">
      <c r="B160" s="15" t="n"/>
      <c r="C160" s="16" t="n"/>
      <c r="H160" s="17" t="n"/>
      <c r="I160" s="13">
        <f>IF(A160="","",SUMIFS(Cruces!$C$4:$C$404,Cruces!$A$4:$A$404,A160))</f>
        <v/>
      </c>
      <c r="J160" s="13">
        <f>IF(A160="","",H160-I160)</f>
        <v/>
      </c>
      <c r="K160" s="14">
        <f>IF(A160="","",IF(ABS(J160)&lt;1,"Identificado",IF(I160=0,"Pendiente por identificar",IF(J160&lt;0,"Revisar: aplicado de más","Parcialmente aplicado"))))</f>
        <v/>
      </c>
    </row>
    <row r="161">
      <c r="B161" s="15" t="n"/>
      <c r="C161" s="16" t="n"/>
      <c r="H161" s="17" t="n"/>
      <c r="I161" s="13">
        <f>IF(A161="","",SUMIFS(Cruces!$C$4:$C$404,Cruces!$A$4:$A$404,A161))</f>
        <v/>
      </c>
      <c r="J161" s="13">
        <f>IF(A161="","",H161-I161)</f>
        <v/>
      </c>
      <c r="K161" s="14">
        <f>IF(A161="","",IF(ABS(J161)&lt;1,"Identificado",IF(I161=0,"Pendiente por identificar",IF(J161&lt;0,"Revisar: aplicado de más","Parcialmente aplicado"))))</f>
        <v/>
      </c>
    </row>
    <row r="162">
      <c r="B162" s="15" t="n"/>
      <c r="C162" s="16" t="n"/>
      <c r="H162" s="17" t="n"/>
      <c r="I162" s="13">
        <f>IF(A162="","",SUMIFS(Cruces!$C$4:$C$404,Cruces!$A$4:$A$404,A162))</f>
        <v/>
      </c>
      <c r="J162" s="13">
        <f>IF(A162="","",H162-I162)</f>
        <v/>
      </c>
      <c r="K162" s="14">
        <f>IF(A162="","",IF(ABS(J162)&lt;1,"Identificado",IF(I162=0,"Pendiente por identificar",IF(J162&lt;0,"Revisar: aplicado de más","Parcialmente aplicado"))))</f>
        <v/>
      </c>
    </row>
    <row r="163">
      <c r="B163" s="15" t="n"/>
      <c r="C163" s="16" t="n"/>
      <c r="H163" s="17" t="n"/>
      <c r="I163" s="13">
        <f>IF(A163="","",SUMIFS(Cruces!$C$4:$C$404,Cruces!$A$4:$A$404,A163))</f>
        <v/>
      </c>
      <c r="J163" s="13">
        <f>IF(A163="","",H163-I163)</f>
        <v/>
      </c>
      <c r="K163" s="14">
        <f>IF(A163="","",IF(ABS(J163)&lt;1,"Identificado",IF(I163=0,"Pendiente por identificar",IF(J163&lt;0,"Revisar: aplicado de más","Parcialmente aplicado"))))</f>
        <v/>
      </c>
    </row>
    <row r="164">
      <c r="B164" s="15" t="n"/>
      <c r="C164" s="16" t="n"/>
      <c r="H164" s="17" t="n"/>
      <c r="I164" s="13">
        <f>IF(A164="","",SUMIFS(Cruces!$C$4:$C$404,Cruces!$A$4:$A$404,A164))</f>
        <v/>
      </c>
      <c r="J164" s="13">
        <f>IF(A164="","",H164-I164)</f>
        <v/>
      </c>
      <c r="K164" s="14">
        <f>IF(A164="","",IF(ABS(J164)&lt;1,"Identificado",IF(I164=0,"Pendiente por identificar",IF(J164&lt;0,"Revisar: aplicado de más","Parcialmente aplicado"))))</f>
        <v/>
      </c>
    </row>
    <row r="165">
      <c r="B165" s="15" t="n"/>
      <c r="C165" s="16" t="n"/>
      <c r="H165" s="17" t="n"/>
      <c r="I165" s="13">
        <f>IF(A165="","",SUMIFS(Cruces!$C$4:$C$404,Cruces!$A$4:$A$404,A165))</f>
        <v/>
      </c>
      <c r="J165" s="13">
        <f>IF(A165="","",H165-I165)</f>
        <v/>
      </c>
      <c r="K165" s="14">
        <f>IF(A165="","",IF(ABS(J165)&lt;1,"Identificado",IF(I165=0,"Pendiente por identificar",IF(J165&lt;0,"Revisar: aplicado de más","Parcialmente aplicado"))))</f>
        <v/>
      </c>
    </row>
    <row r="166">
      <c r="B166" s="15" t="n"/>
      <c r="C166" s="16" t="n"/>
      <c r="H166" s="17" t="n"/>
      <c r="I166" s="13">
        <f>IF(A166="","",SUMIFS(Cruces!$C$4:$C$404,Cruces!$A$4:$A$404,A166))</f>
        <v/>
      </c>
      <c r="J166" s="13">
        <f>IF(A166="","",H166-I166)</f>
        <v/>
      </c>
      <c r="K166" s="14">
        <f>IF(A166="","",IF(ABS(J166)&lt;1,"Identificado",IF(I166=0,"Pendiente por identificar",IF(J166&lt;0,"Revisar: aplicado de más","Parcialmente aplicado"))))</f>
        <v/>
      </c>
    </row>
    <row r="167">
      <c r="B167" s="15" t="n"/>
      <c r="C167" s="16" t="n"/>
      <c r="H167" s="17" t="n"/>
      <c r="I167" s="13">
        <f>IF(A167="","",SUMIFS(Cruces!$C$4:$C$404,Cruces!$A$4:$A$404,A167))</f>
        <v/>
      </c>
      <c r="J167" s="13">
        <f>IF(A167="","",H167-I167)</f>
        <v/>
      </c>
      <c r="K167" s="14">
        <f>IF(A167="","",IF(ABS(J167)&lt;1,"Identificado",IF(I167=0,"Pendiente por identificar",IF(J167&lt;0,"Revisar: aplicado de más","Parcialmente aplicado"))))</f>
        <v/>
      </c>
    </row>
    <row r="168">
      <c r="B168" s="15" t="n"/>
      <c r="C168" s="16" t="n"/>
      <c r="H168" s="17" t="n"/>
      <c r="I168" s="13">
        <f>IF(A168="","",SUMIFS(Cruces!$C$4:$C$404,Cruces!$A$4:$A$404,A168))</f>
        <v/>
      </c>
      <c r="J168" s="13">
        <f>IF(A168="","",H168-I168)</f>
        <v/>
      </c>
      <c r="K168" s="14">
        <f>IF(A168="","",IF(ABS(J168)&lt;1,"Identificado",IF(I168=0,"Pendiente por identificar",IF(J168&lt;0,"Revisar: aplicado de más","Parcialmente aplicado"))))</f>
        <v/>
      </c>
    </row>
    <row r="169">
      <c r="B169" s="15" t="n"/>
      <c r="C169" s="16" t="n"/>
      <c r="H169" s="17" t="n"/>
      <c r="I169" s="13">
        <f>IF(A169="","",SUMIFS(Cruces!$C$4:$C$404,Cruces!$A$4:$A$404,A169))</f>
        <v/>
      </c>
      <c r="J169" s="13">
        <f>IF(A169="","",H169-I169)</f>
        <v/>
      </c>
      <c r="K169" s="14">
        <f>IF(A169="","",IF(ABS(J169)&lt;1,"Identificado",IF(I169=0,"Pendiente por identificar",IF(J169&lt;0,"Revisar: aplicado de más","Parcialmente aplicado"))))</f>
        <v/>
      </c>
    </row>
    <row r="170">
      <c r="B170" s="15" t="n"/>
      <c r="C170" s="16" t="n"/>
      <c r="H170" s="17" t="n"/>
      <c r="I170" s="13">
        <f>IF(A170="","",SUMIFS(Cruces!$C$4:$C$404,Cruces!$A$4:$A$404,A170))</f>
        <v/>
      </c>
      <c r="J170" s="13">
        <f>IF(A170="","",H170-I170)</f>
        <v/>
      </c>
      <c r="K170" s="14">
        <f>IF(A170="","",IF(ABS(J170)&lt;1,"Identificado",IF(I170=0,"Pendiente por identificar",IF(J170&lt;0,"Revisar: aplicado de más","Parcialmente aplicado"))))</f>
        <v/>
      </c>
    </row>
    <row r="171">
      <c r="B171" s="15" t="n"/>
      <c r="C171" s="16" t="n"/>
      <c r="H171" s="17" t="n"/>
      <c r="I171" s="13">
        <f>IF(A171="","",SUMIFS(Cruces!$C$4:$C$404,Cruces!$A$4:$A$404,A171))</f>
        <v/>
      </c>
      <c r="J171" s="13">
        <f>IF(A171="","",H171-I171)</f>
        <v/>
      </c>
      <c r="K171" s="14">
        <f>IF(A171="","",IF(ABS(J171)&lt;1,"Identificado",IF(I171=0,"Pendiente por identificar",IF(J171&lt;0,"Revisar: aplicado de más","Parcialmente aplicado"))))</f>
        <v/>
      </c>
    </row>
    <row r="172">
      <c r="B172" s="15" t="n"/>
      <c r="C172" s="16" t="n"/>
      <c r="H172" s="17" t="n"/>
      <c r="I172" s="13">
        <f>IF(A172="","",SUMIFS(Cruces!$C$4:$C$404,Cruces!$A$4:$A$404,A172))</f>
        <v/>
      </c>
      <c r="J172" s="13">
        <f>IF(A172="","",H172-I172)</f>
        <v/>
      </c>
      <c r="K172" s="14">
        <f>IF(A172="","",IF(ABS(J172)&lt;1,"Identificado",IF(I172=0,"Pendiente por identificar",IF(J172&lt;0,"Revisar: aplicado de más","Parcialmente aplicado"))))</f>
        <v/>
      </c>
    </row>
    <row r="173">
      <c r="B173" s="15" t="n"/>
      <c r="C173" s="16" t="n"/>
      <c r="H173" s="17" t="n"/>
      <c r="I173" s="13">
        <f>IF(A173="","",SUMIFS(Cruces!$C$4:$C$404,Cruces!$A$4:$A$404,A173))</f>
        <v/>
      </c>
      <c r="J173" s="13">
        <f>IF(A173="","",H173-I173)</f>
        <v/>
      </c>
      <c r="K173" s="14">
        <f>IF(A173="","",IF(ABS(J173)&lt;1,"Identificado",IF(I173=0,"Pendiente por identificar",IF(J173&lt;0,"Revisar: aplicado de más","Parcialmente aplicado"))))</f>
        <v/>
      </c>
    </row>
    <row r="174">
      <c r="B174" s="15" t="n"/>
      <c r="C174" s="16" t="n"/>
      <c r="H174" s="17" t="n"/>
      <c r="I174" s="13">
        <f>IF(A174="","",SUMIFS(Cruces!$C$4:$C$404,Cruces!$A$4:$A$404,A174))</f>
        <v/>
      </c>
      <c r="J174" s="13">
        <f>IF(A174="","",H174-I174)</f>
        <v/>
      </c>
      <c r="K174" s="14">
        <f>IF(A174="","",IF(ABS(J174)&lt;1,"Identificado",IF(I174=0,"Pendiente por identificar",IF(J174&lt;0,"Revisar: aplicado de más","Parcialmente aplicado"))))</f>
        <v/>
      </c>
    </row>
    <row r="175">
      <c r="B175" s="15" t="n"/>
      <c r="C175" s="16" t="n"/>
      <c r="H175" s="17" t="n"/>
      <c r="I175" s="13">
        <f>IF(A175="","",SUMIFS(Cruces!$C$4:$C$404,Cruces!$A$4:$A$404,A175))</f>
        <v/>
      </c>
      <c r="J175" s="13">
        <f>IF(A175="","",H175-I175)</f>
        <v/>
      </c>
      <c r="K175" s="14">
        <f>IF(A175="","",IF(ABS(J175)&lt;1,"Identificado",IF(I175=0,"Pendiente por identificar",IF(J175&lt;0,"Revisar: aplicado de más","Parcialmente aplicado"))))</f>
        <v/>
      </c>
    </row>
    <row r="176">
      <c r="B176" s="15" t="n"/>
      <c r="C176" s="16" t="n"/>
      <c r="H176" s="17" t="n"/>
      <c r="I176" s="13">
        <f>IF(A176="","",SUMIFS(Cruces!$C$4:$C$404,Cruces!$A$4:$A$404,A176))</f>
        <v/>
      </c>
      <c r="J176" s="13">
        <f>IF(A176="","",H176-I176)</f>
        <v/>
      </c>
      <c r="K176" s="14">
        <f>IF(A176="","",IF(ABS(J176)&lt;1,"Identificado",IF(I176=0,"Pendiente por identificar",IF(J176&lt;0,"Revisar: aplicado de más","Parcialmente aplicado"))))</f>
        <v/>
      </c>
    </row>
    <row r="177">
      <c r="B177" s="15" t="n"/>
      <c r="C177" s="16" t="n"/>
      <c r="H177" s="17" t="n"/>
      <c r="I177" s="13">
        <f>IF(A177="","",SUMIFS(Cruces!$C$4:$C$404,Cruces!$A$4:$A$404,A177))</f>
        <v/>
      </c>
      <c r="J177" s="13">
        <f>IF(A177="","",H177-I177)</f>
        <v/>
      </c>
      <c r="K177" s="14">
        <f>IF(A177="","",IF(ABS(J177)&lt;1,"Identificado",IF(I177=0,"Pendiente por identificar",IF(J177&lt;0,"Revisar: aplicado de más","Parcialmente aplicado"))))</f>
        <v/>
      </c>
    </row>
    <row r="178">
      <c r="B178" s="15" t="n"/>
      <c r="C178" s="16" t="n"/>
      <c r="H178" s="17" t="n"/>
      <c r="I178" s="13">
        <f>IF(A178="","",SUMIFS(Cruces!$C$4:$C$404,Cruces!$A$4:$A$404,A178))</f>
        <v/>
      </c>
      <c r="J178" s="13">
        <f>IF(A178="","",H178-I178)</f>
        <v/>
      </c>
      <c r="K178" s="14">
        <f>IF(A178="","",IF(ABS(J178)&lt;1,"Identificado",IF(I178=0,"Pendiente por identificar",IF(J178&lt;0,"Revisar: aplicado de más","Parcialmente aplicado"))))</f>
        <v/>
      </c>
    </row>
    <row r="179">
      <c r="B179" s="15" t="n"/>
      <c r="C179" s="16" t="n"/>
      <c r="H179" s="17" t="n"/>
      <c r="I179" s="13">
        <f>IF(A179="","",SUMIFS(Cruces!$C$4:$C$404,Cruces!$A$4:$A$404,A179))</f>
        <v/>
      </c>
      <c r="J179" s="13">
        <f>IF(A179="","",H179-I179)</f>
        <v/>
      </c>
      <c r="K179" s="14">
        <f>IF(A179="","",IF(ABS(J179)&lt;1,"Identificado",IF(I179=0,"Pendiente por identificar",IF(J179&lt;0,"Revisar: aplicado de más","Parcialmente aplicado"))))</f>
        <v/>
      </c>
    </row>
    <row r="180">
      <c r="B180" s="15" t="n"/>
      <c r="C180" s="16" t="n"/>
      <c r="H180" s="17" t="n"/>
      <c r="I180" s="13">
        <f>IF(A180="","",SUMIFS(Cruces!$C$4:$C$404,Cruces!$A$4:$A$404,A180))</f>
        <v/>
      </c>
      <c r="J180" s="13">
        <f>IF(A180="","",H180-I180)</f>
        <v/>
      </c>
      <c r="K180" s="14">
        <f>IF(A180="","",IF(ABS(J180)&lt;1,"Identificado",IF(I180=0,"Pendiente por identificar",IF(J180&lt;0,"Revisar: aplicado de más","Parcialmente aplicado"))))</f>
        <v/>
      </c>
    </row>
    <row r="181">
      <c r="B181" s="15" t="n"/>
      <c r="C181" s="16" t="n"/>
      <c r="H181" s="17" t="n"/>
      <c r="I181" s="13">
        <f>IF(A181="","",SUMIFS(Cruces!$C$4:$C$404,Cruces!$A$4:$A$404,A181))</f>
        <v/>
      </c>
      <c r="J181" s="13">
        <f>IF(A181="","",H181-I181)</f>
        <v/>
      </c>
      <c r="K181" s="14">
        <f>IF(A181="","",IF(ABS(J181)&lt;1,"Identificado",IF(I181=0,"Pendiente por identificar",IF(J181&lt;0,"Revisar: aplicado de más","Parcialmente aplicado"))))</f>
        <v/>
      </c>
    </row>
    <row r="182">
      <c r="B182" s="15" t="n"/>
      <c r="C182" s="16" t="n"/>
      <c r="H182" s="17" t="n"/>
      <c r="I182" s="13">
        <f>IF(A182="","",SUMIFS(Cruces!$C$4:$C$404,Cruces!$A$4:$A$404,A182))</f>
        <v/>
      </c>
      <c r="J182" s="13">
        <f>IF(A182="","",H182-I182)</f>
        <v/>
      </c>
      <c r="K182" s="14">
        <f>IF(A182="","",IF(ABS(J182)&lt;1,"Identificado",IF(I182=0,"Pendiente por identificar",IF(J182&lt;0,"Revisar: aplicado de más","Parcialmente aplicado"))))</f>
        <v/>
      </c>
    </row>
    <row r="183">
      <c r="B183" s="15" t="n"/>
      <c r="C183" s="16" t="n"/>
      <c r="H183" s="17" t="n"/>
      <c r="I183" s="13">
        <f>IF(A183="","",SUMIFS(Cruces!$C$4:$C$404,Cruces!$A$4:$A$404,A183))</f>
        <v/>
      </c>
      <c r="J183" s="13">
        <f>IF(A183="","",H183-I183)</f>
        <v/>
      </c>
      <c r="K183" s="14">
        <f>IF(A183="","",IF(ABS(J183)&lt;1,"Identificado",IF(I183=0,"Pendiente por identificar",IF(J183&lt;0,"Revisar: aplicado de más","Parcialmente aplicado"))))</f>
        <v/>
      </c>
    </row>
    <row r="184">
      <c r="B184" s="15" t="n"/>
      <c r="C184" s="16" t="n"/>
      <c r="H184" s="17" t="n"/>
      <c r="I184" s="13">
        <f>IF(A184="","",SUMIFS(Cruces!$C$4:$C$404,Cruces!$A$4:$A$404,A184))</f>
        <v/>
      </c>
      <c r="J184" s="13">
        <f>IF(A184="","",H184-I184)</f>
        <v/>
      </c>
      <c r="K184" s="14">
        <f>IF(A184="","",IF(ABS(J184)&lt;1,"Identificado",IF(I184=0,"Pendiente por identificar",IF(J184&lt;0,"Revisar: aplicado de más","Parcialmente aplicado"))))</f>
        <v/>
      </c>
    </row>
    <row r="185">
      <c r="B185" s="15" t="n"/>
      <c r="C185" s="16" t="n"/>
      <c r="H185" s="17" t="n"/>
      <c r="I185" s="13">
        <f>IF(A185="","",SUMIFS(Cruces!$C$4:$C$404,Cruces!$A$4:$A$404,A185))</f>
        <v/>
      </c>
      <c r="J185" s="13">
        <f>IF(A185="","",H185-I185)</f>
        <v/>
      </c>
      <c r="K185" s="14">
        <f>IF(A185="","",IF(ABS(J185)&lt;1,"Identificado",IF(I185=0,"Pendiente por identificar",IF(J185&lt;0,"Revisar: aplicado de más","Parcialmente aplicado"))))</f>
        <v/>
      </c>
    </row>
    <row r="186">
      <c r="B186" s="15" t="n"/>
      <c r="C186" s="16" t="n"/>
      <c r="H186" s="17" t="n"/>
      <c r="I186" s="13">
        <f>IF(A186="","",SUMIFS(Cruces!$C$4:$C$404,Cruces!$A$4:$A$404,A186))</f>
        <v/>
      </c>
      <c r="J186" s="13">
        <f>IF(A186="","",H186-I186)</f>
        <v/>
      </c>
      <c r="K186" s="14">
        <f>IF(A186="","",IF(ABS(J186)&lt;1,"Identificado",IF(I186=0,"Pendiente por identificar",IF(J186&lt;0,"Revisar: aplicado de más","Parcialmente aplicado"))))</f>
        <v/>
      </c>
    </row>
    <row r="187">
      <c r="B187" s="15" t="n"/>
      <c r="C187" s="16" t="n"/>
      <c r="H187" s="17" t="n"/>
      <c r="I187" s="13">
        <f>IF(A187="","",SUMIFS(Cruces!$C$4:$C$404,Cruces!$A$4:$A$404,A187))</f>
        <v/>
      </c>
      <c r="J187" s="13">
        <f>IF(A187="","",H187-I187)</f>
        <v/>
      </c>
      <c r="K187" s="14">
        <f>IF(A187="","",IF(ABS(J187)&lt;1,"Identificado",IF(I187=0,"Pendiente por identificar",IF(J187&lt;0,"Revisar: aplicado de más","Parcialmente aplicado"))))</f>
        <v/>
      </c>
    </row>
    <row r="188">
      <c r="B188" s="15" t="n"/>
      <c r="C188" s="16" t="n"/>
      <c r="H188" s="17" t="n"/>
      <c r="I188" s="13">
        <f>IF(A188="","",SUMIFS(Cruces!$C$4:$C$404,Cruces!$A$4:$A$404,A188))</f>
        <v/>
      </c>
      <c r="J188" s="13">
        <f>IF(A188="","",H188-I188)</f>
        <v/>
      </c>
      <c r="K188" s="14">
        <f>IF(A188="","",IF(ABS(J188)&lt;1,"Identificado",IF(I188=0,"Pendiente por identificar",IF(J188&lt;0,"Revisar: aplicado de más","Parcialmente aplicado"))))</f>
        <v/>
      </c>
    </row>
    <row r="189">
      <c r="B189" s="15" t="n"/>
      <c r="C189" s="16" t="n"/>
      <c r="H189" s="17" t="n"/>
      <c r="I189" s="13">
        <f>IF(A189="","",SUMIFS(Cruces!$C$4:$C$404,Cruces!$A$4:$A$404,A189))</f>
        <v/>
      </c>
      <c r="J189" s="13">
        <f>IF(A189="","",H189-I189)</f>
        <v/>
      </c>
      <c r="K189" s="14">
        <f>IF(A189="","",IF(ABS(J189)&lt;1,"Identificado",IF(I189=0,"Pendiente por identificar",IF(J189&lt;0,"Revisar: aplicado de más","Parcialmente aplicado"))))</f>
        <v/>
      </c>
    </row>
    <row r="190">
      <c r="B190" s="15" t="n"/>
      <c r="C190" s="16" t="n"/>
      <c r="H190" s="17" t="n"/>
      <c r="I190" s="13">
        <f>IF(A190="","",SUMIFS(Cruces!$C$4:$C$404,Cruces!$A$4:$A$404,A190))</f>
        <v/>
      </c>
      <c r="J190" s="13">
        <f>IF(A190="","",H190-I190)</f>
        <v/>
      </c>
      <c r="K190" s="14">
        <f>IF(A190="","",IF(ABS(J190)&lt;1,"Identificado",IF(I190=0,"Pendiente por identificar",IF(J190&lt;0,"Revisar: aplicado de más","Parcialmente aplicado"))))</f>
        <v/>
      </c>
    </row>
    <row r="191">
      <c r="B191" s="15" t="n"/>
      <c r="C191" s="16" t="n"/>
      <c r="H191" s="17" t="n"/>
      <c r="I191" s="13">
        <f>IF(A191="","",SUMIFS(Cruces!$C$4:$C$404,Cruces!$A$4:$A$404,A191))</f>
        <v/>
      </c>
      <c r="J191" s="13">
        <f>IF(A191="","",H191-I191)</f>
        <v/>
      </c>
      <c r="K191" s="14">
        <f>IF(A191="","",IF(ABS(J191)&lt;1,"Identificado",IF(I191=0,"Pendiente por identificar",IF(J191&lt;0,"Revisar: aplicado de más","Parcialmente aplicado"))))</f>
        <v/>
      </c>
    </row>
    <row r="192">
      <c r="B192" s="15" t="n"/>
      <c r="C192" s="16" t="n"/>
      <c r="H192" s="17" t="n"/>
      <c r="I192" s="13">
        <f>IF(A192="","",SUMIFS(Cruces!$C$4:$C$404,Cruces!$A$4:$A$404,A192))</f>
        <v/>
      </c>
      <c r="J192" s="13">
        <f>IF(A192="","",H192-I192)</f>
        <v/>
      </c>
      <c r="K192" s="14">
        <f>IF(A192="","",IF(ABS(J192)&lt;1,"Identificado",IF(I192=0,"Pendiente por identificar",IF(J192&lt;0,"Revisar: aplicado de más","Parcialmente aplicado"))))</f>
        <v/>
      </c>
    </row>
    <row r="193">
      <c r="B193" s="15" t="n"/>
      <c r="C193" s="16" t="n"/>
      <c r="H193" s="17" t="n"/>
      <c r="I193" s="13">
        <f>IF(A193="","",SUMIFS(Cruces!$C$4:$C$404,Cruces!$A$4:$A$404,A193))</f>
        <v/>
      </c>
      <c r="J193" s="13">
        <f>IF(A193="","",H193-I193)</f>
        <v/>
      </c>
      <c r="K193" s="14">
        <f>IF(A193="","",IF(ABS(J193)&lt;1,"Identificado",IF(I193=0,"Pendiente por identificar",IF(J193&lt;0,"Revisar: aplicado de más","Parcialmente aplicado"))))</f>
        <v/>
      </c>
    </row>
    <row r="194">
      <c r="B194" s="15" t="n"/>
      <c r="C194" s="16" t="n"/>
      <c r="H194" s="17" t="n"/>
      <c r="I194" s="13">
        <f>IF(A194="","",SUMIFS(Cruces!$C$4:$C$404,Cruces!$A$4:$A$404,A194))</f>
        <v/>
      </c>
      <c r="J194" s="13">
        <f>IF(A194="","",H194-I194)</f>
        <v/>
      </c>
      <c r="K194" s="14">
        <f>IF(A194="","",IF(ABS(J194)&lt;1,"Identificado",IF(I194=0,"Pendiente por identificar",IF(J194&lt;0,"Revisar: aplicado de más","Parcialmente aplicado"))))</f>
        <v/>
      </c>
    </row>
    <row r="195">
      <c r="B195" s="15" t="n"/>
      <c r="C195" s="16" t="n"/>
      <c r="H195" s="17" t="n"/>
      <c r="I195" s="13">
        <f>IF(A195="","",SUMIFS(Cruces!$C$4:$C$404,Cruces!$A$4:$A$404,A195))</f>
        <v/>
      </c>
      <c r="J195" s="13">
        <f>IF(A195="","",H195-I195)</f>
        <v/>
      </c>
      <c r="K195" s="14">
        <f>IF(A195="","",IF(ABS(J195)&lt;1,"Identificado",IF(I195=0,"Pendiente por identificar",IF(J195&lt;0,"Revisar: aplicado de más","Parcialmente aplicado"))))</f>
        <v/>
      </c>
    </row>
    <row r="196">
      <c r="B196" s="15" t="n"/>
      <c r="C196" s="16" t="n"/>
      <c r="H196" s="17" t="n"/>
      <c r="I196" s="13">
        <f>IF(A196="","",SUMIFS(Cruces!$C$4:$C$404,Cruces!$A$4:$A$404,A196))</f>
        <v/>
      </c>
      <c r="J196" s="13">
        <f>IF(A196="","",H196-I196)</f>
        <v/>
      </c>
      <c r="K196" s="14">
        <f>IF(A196="","",IF(ABS(J196)&lt;1,"Identificado",IF(I196=0,"Pendiente por identificar",IF(J196&lt;0,"Revisar: aplicado de más","Parcialmente aplicado"))))</f>
        <v/>
      </c>
    </row>
    <row r="197">
      <c r="B197" s="15" t="n"/>
      <c r="C197" s="16" t="n"/>
      <c r="H197" s="17" t="n"/>
      <c r="I197" s="13">
        <f>IF(A197="","",SUMIFS(Cruces!$C$4:$C$404,Cruces!$A$4:$A$404,A197))</f>
        <v/>
      </c>
      <c r="J197" s="13">
        <f>IF(A197="","",H197-I197)</f>
        <v/>
      </c>
      <c r="K197" s="14">
        <f>IF(A197="","",IF(ABS(J197)&lt;1,"Identificado",IF(I197=0,"Pendiente por identificar",IF(J197&lt;0,"Revisar: aplicado de más","Parcialmente aplicado"))))</f>
        <v/>
      </c>
    </row>
    <row r="198">
      <c r="B198" s="15" t="n"/>
      <c r="C198" s="16" t="n"/>
      <c r="H198" s="17" t="n"/>
      <c r="I198" s="13">
        <f>IF(A198="","",SUMIFS(Cruces!$C$4:$C$404,Cruces!$A$4:$A$404,A198))</f>
        <v/>
      </c>
      <c r="J198" s="13">
        <f>IF(A198="","",H198-I198)</f>
        <v/>
      </c>
      <c r="K198" s="14">
        <f>IF(A198="","",IF(ABS(J198)&lt;1,"Identificado",IF(I198=0,"Pendiente por identificar",IF(J198&lt;0,"Revisar: aplicado de más","Parcialmente aplicado"))))</f>
        <v/>
      </c>
    </row>
    <row r="199">
      <c r="B199" s="15" t="n"/>
      <c r="C199" s="16" t="n"/>
      <c r="H199" s="17" t="n"/>
      <c r="I199" s="13">
        <f>IF(A199="","",SUMIFS(Cruces!$C$4:$C$404,Cruces!$A$4:$A$404,A199))</f>
        <v/>
      </c>
      <c r="J199" s="13">
        <f>IF(A199="","",H199-I199)</f>
        <v/>
      </c>
      <c r="K199" s="14">
        <f>IF(A199="","",IF(ABS(J199)&lt;1,"Identificado",IF(I199=0,"Pendiente por identificar",IF(J199&lt;0,"Revisar: aplicado de más","Parcialmente aplicado"))))</f>
        <v/>
      </c>
    </row>
    <row r="200">
      <c r="B200" s="15" t="n"/>
      <c r="C200" s="16" t="n"/>
      <c r="H200" s="17" t="n"/>
      <c r="I200" s="13">
        <f>IF(A200="","",SUMIFS(Cruces!$C$4:$C$404,Cruces!$A$4:$A$404,A200))</f>
        <v/>
      </c>
      <c r="J200" s="13">
        <f>IF(A200="","",H200-I200)</f>
        <v/>
      </c>
      <c r="K200" s="14">
        <f>IF(A200="","",IF(ABS(J200)&lt;1,"Identificado",IF(I200=0,"Pendiente por identificar",IF(J200&lt;0,"Revisar: aplicado de más","Parcialmente aplicado"))))</f>
        <v/>
      </c>
    </row>
    <row r="201">
      <c r="B201" s="15" t="n"/>
      <c r="C201" s="16" t="n"/>
      <c r="H201" s="17" t="n"/>
      <c r="I201" s="13">
        <f>IF(A201="","",SUMIFS(Cruces!$C$4:$C$404,Cruces!$A$4:$A$404,A201))</f>
        <v/>
      </c>
      <c r="J201" s="13">
        <f>IF(A201="","",H201-I201)</f>
        <v/>
      </c>
      <c r="K201" s="14">
        <f>IF(A201="","",IF(ABS(J201)&lt;1,"Identificado",IF(I201=0,"Pendiente por identificar",IF(J201&lt;0,"Revisar: aplicado de más","Parcialmente aplicado"))))</f>
        <v/>
      </c>
    </row>
    <row r="202">
      <c r="B202" s="15" t="n"/>
      <c r="C202" s="16" t="n"/>
      <c r="H202" s="17" t="n"/>
      <c r="I202" s="13">
        <f>IF(A202="","",SUMIFS(Cruces!$C$4:$C$404,Cruces!$A$4:$A$404,A202))</f>
        <v/>
      </c>
      <c r="J202" s="13">
        <f>IF(A202="","",H202-I202)</f>
        <v/>
      </c>
      <c r="K202" s="14">
        <f>IF(A202="","",IF(ABS(J202)&lt;1,"Identificado",IF(I202=0,"Pendiente por identificar",IF(J202&lt;0,"Revisar: aplicado de más","Parcialmente aplicado"))))</f>
        <v/>
      </c>
    </row>
    <row r="203">
      <c r="B203" s="15" t="n"/>
      <c r="C203" s="16" t="n"/>
      <c r="H203" s="17" t="n"/>
      <c r="I203" s="13">
        <f>IF(A203="","",SUMIFS(Cruces!$C$4:$C$404,Cruces!$A$4:$A$404,A203))</f>
        <v/>
      </c>
      <c r="J203" s="13">
        <f>IF(A203="","",H203-I203)</f>
        <v/>
      </c>
      <c r="K203" s="14">
        <f>IF(A203="","",IF(ABS(J203)&lt;1,"Identificado",IF(I203=0,"Pendiente por identificar",IF(J203&lt;0,"Revisar: aplicado de más","Parcialmente aplicado"))))</f>
        <v/>
      </c>
    </row>
    <row r="204">
      <c r="B204" s="15" t="n"/>
      <c r="C204" s="16" t="n"/>
      <c r="H204" s="17" t="n"/>
      <c r="I204" s="13">
        <f>IF(A204="","",SUMIFS(Cruces!$C$4:$C$404,Cruces!$A$4:$A$404,A204))</f>
        <v/>
      </c>
      <c r="J204" s="13">
        <f>IF(A204="","",H204-I204)</f>
        <v/>
      </c>
      <c r="K204" s="14">
        <f>IF(A204="","",IF(ABS(J204)&lt;1,"Identificado",IF(I204=0,"Pendiente por identificar",IF(J204&lt;0,"Revisar: aplicado de más","Parcialmente aplicado"))))</f>
        <v/>
      </c>
    </row>
    <row r="205">
      <c r="B205" s="15" t="n"/>
      <c r="C205" s="16" t="n"/>
      <c r="H205" s="17" t="n"/>
      <c r="I205" s="13">
        <f>IF(A205="","",SUMIFS(Cruces!$C$4:$C$404,Cruces!$A$4:$A$404,A205))</f>
        <v/>
      </c>
      <c r="J205" s="13">
        <f>IF(A205="","",H205-I205)</f>
        <v/>
      </c>
      <c r="K205" s="14">
        <f>IF(A205="","",IF(ABS(J205)&lt;1,"Identificado",IF(I205=0,"Pendiente por identificar",IF(J205&lt;0,"Revisar: aplicado de más","Parcialmente aplicado"))))</f>
        <v/>
      </c>
    </row>
    <row r="206">
      <c r="B206" s="15" t="n"/>
      <c r="C206" s="16" t="n"/>
      <c r="H206" s="17" t="n"/>
      <c r="I206" s="13">
        <f>IF(A206="","",SUMIFS(Cruces!$C$4:$C$404,Cruces!$A$4:$A$404,A206))</f>
        <v/>
      </c>
      <c r="J206" s="13">
        <f>IF(A206="","",H206-I206)</f>
        <v/>
      </c>
      <c r="K206" s="14">
        <f>IF(A206="","",IF(ABS(J206)&lt;1,"Identificado",IF(I206=0,"Pendiente por identificar",IF(J206&lt;0,"Revisar: aplicado de más","Parcialmente aplicado"))))</f>
        <v/>
      </c>
    </row>
    <row r="207">
      <c r="B207" s="15" t="n"/>
      <c r="C207" s="16" t="n"/>
      <c r="H207" s="17" t="n"/>
      <c r="I207" s="13">
        <f>IF(A207="","",SUMIFS(Cruces!$C$4:$C$404,Cruces!$A$4:$A$404,A207))</f>
        <v/>
      </c>
      <c r="J207" s="13">
        <f>IF(A207="","",H207-I207)</f>
        <v/>
      </c>
      <c r="K207" s="14">
        <f>IF(A207="","",IF(ABS(J207)&lt;1,"Identificado",IF(I207=0,"Pendiente por identificar",IF(J207&lt;0,"Revisar: aplicado de más","Parcialmente aplicado"))))</f>
        <v/>
      </c>
    </row>
    <row r="208">
      <c r="B208" s="15" t="n"/>
      <c r="C208" s="16" t="n"/>
      <c r="H208" s="17" t="n"/>
      <c r="I208" s="13">
        <f>IF(A208="","",SUMIFS(Cruces!$C$4:$C$404,Cruces!$A$4:$A$404,A208))</f>
        <v/>
      </c>
      <c r="J208" s="13">
        <f>IF(A208="","",H208-I208)</f>
        <v/>
      </c>
      <c r="K208" s="14">
        <f>IF(A208="","",IF(ABS(J208)&lt;1,"Identificado",IF(I208=0,"Pendiente por identificar",IF(J208&lt;0,"Revisar: aplicado de más","Parcialmente aplicado"))))</f>
        <v/>
      </c>
    </row>
    <row r="209">
      <c r="B209" s="15" t="n"/>
      <c r="C209" s="16" t="n"/>
      <c r="H209" s="17" t="n"/>
      <c r="I209" s="13">
        <f>IF(A209="","",SUMIFS(Cruces!$C$4:$C$404,Cruces!$A$4:$A$404,A209))</f>
        <v/>
      </c>
      <c r="J209" s="13">
        <f>IF(A209="","",H209-I209)</f>
        <v/>
      </c>
      <c r="K209" s="14">
        <f>IF(A209="","",IF(ABS(J209)&lt;1,"Identificado",IF(I209=0,"Pendiente por identificar",IF(J209&lt;0,"Revisar: aplicado de más","Parcialmente aplicado"))))</f>
        <v/>
      </c>
    </row>
    <row r="210">
      <c r="B210" s="15" t="n"/>
      <c r="C210" s="16" t="n"/>
      <c r="H210" s="17" t="n"/>
      <c r="I210" s="13">
        <f>IF(A210="","",SUMIFS(Cruces!$C$4:$C$404,Cruces!$A$4:$A$404,A210))</f>
        <v/>
      </c>
      <c r="J210" s="13">
        <f>IF(A210="","",H210-I210)</f>
        <v/>
      </c>
      <c r="K210" s="14">
        <f>IF(A210="","",IF(ABS(J210)&lt;1,"Identificado",IF(I210=0,"Pendiente por identificar",IF(J210&lt;0,"Revisar: aplicado de más","Parcialmente aplicado"))))</f>
        <v/>
      </c>
    </row>
    <row r="211">
      <c r="B211" s="15" t="n"/>
      <c r="C211" s="16" t="n"/>
      <c r="H211" s="17" t="n"/>
      <c r="I211" s="13">
        <f>IF(A211="","",SUMIFS(Cruces!$C$4:$C$404,Cruces!$A$4:$A$404,A211))</f>
        <v/>
      </c>
      <c r="J211" s="13">
        <f>IF(A211="","",H211-I211)</f>
        <v/>
      </c>
      <c r="K211" s="14">
        <f>IF(A211="","",IF(ABS(J211)&lt;1,"Identificado",IF(I211=0,"Pendiente por identificar",IF(J211&lt;0,"Revisar: aplicado de más","Parcialmente aplicado"))))</f>
        <v/>
      </c>
    </row>
    <row r="212">
      <c r="B212" s="15" t="n"/>
      <c r="C212" s="16" t="n"/>
      <c r="H212" s="17" t="n"/>
      <c r="I212" s="13">
        <f>IF(A212="","",SUMIFS(Cruces!$C$4:$C$404,Cruces!$A$4:$A$404,A212))</f>
        <v/>
      </c>
      <c r="J212" s="13">
        <f>IF(A212="","",H212-I212)</f>
        <v/>
      </c>
      <c r="K212" s="14">
        <f>IF(A212="","",IF(ABS(J212)&lt;1,"Identificado",IF(I212=0,"Pendiente por identificar",IF(J212&lt;0,"Revisar: aplicado de más","Parcialmente aplicado"))))</f>
        <v/>
      </c>
    </row>
    <row r="213">
      <c r="B213" s="15" t="n"/>
      <c r="C213" s="16" t="n"/>
      <c r="H213" s="17" t="n"/>
      <c r="I213" s="13">
        <f>IF(A213="","",SUMIFS(Cruces!$C$4:$C$404,Cruces!$A$4:$A$404,A213))</f>
        <v/>
      </c>
      <c r="J213" s="13">
        <f>IF(A213="","",H213-I213)</f>
        <v/>
      </c>
      <c r="K213" s="14">
        <f>IF(A213="","",IF(ABS(J213)&lt;1,"Identificado",IF(I213=0,"Pendiente por identificar",IF(J213&lt;0,"Revisar: aplicado de más","Parcialmente aplicado"))))</f>
        <v/>
      </c>
    </row>
    <row r="214">
      <c r="B214" s="15" t="n"/>
      <c r="C214" s="16" t="n"/>
      <c r="H214" s="17" t="n"/>
      <c r="I214" s="13">
        <f>IF(A214="","",SUMIFS(Cruces!$C$4:$C$404,Cruces!$A$4:$A$404,A214))</f>
        <v/>
      </c>
      <c r="J214" s="13">
        <f>IF(A214="","",H214-I214)</f>
        <v/>
      </c>
      <c r="K214" s="14">
        <f>IF(A214="","",IF(ABS(J214)&lt;1,"Identificado",IF(I214=0,"Pendiente por identificar",IF(J214&lt;0,"Revisar: aplicado de más","Parcialmente aplicado"))))</f>
        <v/>
      </c>
    </row>
    <row r="215">
      <c r="B215" s="15" t="n"/>
      <c r="C215" s="16" t="n"/>
      <c r="H215" s="17" t="n"/>
      <c r="I215" s="13">
        <f>IF(A215="","",SUMIFS(Cruces!$C$4:$C$404,Cruces!$A$4:$A$404,A215))</f>
        <v/>
      </c>
      <c r="J215" s="13">
        <f>IF(A215="","",H215-I215)</f>
        <v/>
      </c>
      <c r="K215" s="14">
        <f>IF(A215="","",IF(ABS(J215)&lt;1,"Identificado",IF(I215=0,"Pendiente por identificar",IF(J215&lt;0,"Revisar: aplicado de más","Parcialmente aplicado"))))</f>
        <v/>
      </c>
    </row>
    <row r="216">
      <c r="B216" s="15" t="n"/>
      <c r="C216" s="16" t="n"/>
      <c r="H216" s="17" t="n"/>
      <c r="I216" s="13">
        <f>IF(A216="","",SUMIFS(Cruces!$C$4:$C$404,Cruces!$A$4:$A$404,A216))</f>
        <v/>
      </c>
      <c r="J216" s="13">
        <f>IF(A216="","",H216-I216)</f>
        <v/>
      </c>
      <c r="K216" s="14">
        <f>IF(A216="","",IF(ABS(J216)&lt;1,"Identificado",IF(I216=0,"Pendiente por identificar",IF(J216&lt;0,"Revisar: aplicado de más","Parcialmente aplicado"))))</f>
        <v/>
      </c>
    </row>
    <row r="217">
      <c r="B217" s="15" t="n"/>
      <c r="C217" s="16" t="n"/>
      <c r="H217" s="17" t="n"/>
      <c r="I217" s="13">
        <f>IF(A217="","",SUMIFS(Cruces!$C$4:$C$404,Cruces!$A$4:$A$404,A217))</f>
        <v/>
      </c>
      <c r="J217" s="13">
        <f>IF(A217="","",H217-I217)</f>
        <v/>
      </c>
      <c r="K217" s="14">
        <f>IF(A217="","",IF(ABS(J217)&lt;1,"Identificado",IF(I217=0,"Pendiente por identificar",IF(J217&lt;0,"Revisar: aplicado de más","Parcialmente aplicado"))))</f>
        <v/>
      </c>
    </row>
    <row r="218">
      <c r="B218" s="15" t="n"/>
      <c r="C218" s="16" t="n"/>
      <c r="H218" s="17" t="n"/>
      <c r="I218" s="13">
        <f>IF(A218="","",SUMIFS(Cruces!$C$4:$C$404,Cruces!$A$4:$A$404,A218))</f>
        <v/>
      </c>
      <c r="J218" s="13">
        <f>IF(A218="","",H218-I218)</f>
        <v/>
      </c>
      <c r="K218" s="14">
        <f>IF(A218="","",IF(ABS(J218)&lt;1,"Identificado",IF(I218=0,"Pendiente por identificar",IF(J218&lt;0,"Revisar: aplicado de más","Parcialmente aplicado"))))</f>
        <v/>
      </c>
    </row>
    <row r="219">
      <c r="B219" s="15" t="n"/>
      <c r="C219" s="16" t="n"/>
      <c r="H219" s="17" t="n"/>
      <c r="I219" s="13">
        <f>IF(A219="","",SUMIFS(Cruces!$C$4:$C$404,Cruces!$A$4:$A$404,A219))</f>
        <v/>
      </c>
      <c r="J219" s="13">
        <f>IF(A219="","",H219-I219)</f>
        <v/>
      </c>
      <c r="K219" s="14">
        <f>IF(A219="","",IF(ABS(J219)&lt;1,"Identificado",IF(I219=0,"Pendiente por identificar",IF(J219&lt;0,"Revisar: aplicado de más","Parcialmente aplicado"))))</f>
        <v/>
      </c>
    </row>
    <row r="220">
      <c r="B220" s="15" t="n"/>
      <c r="C220" s="16" t="n"/>
      <c r="H220" s="17" t="n"/>
      <c r="I220" s="13">
        <f>IF(A220="","",SUMIFS(Cruces!$C$4:$C$404,Cruces!$A$4:$A$404,A220))</f>
        <v/>
      </c>
      <c r="J220" s="13">
        <f>IF(A220="","",H220-I220)</f>
        <v/>
      </c>
      <c r="K220" s="14">
        <f>IF(A220="","",IF(ABS(J220)&lt;1,"Identificado",IF(I220=0,"Pendiente por identificar",IF(J220&lt;0,"Revisar: aplicado de más","Parcialmente aplicado"))))</f>
        <v/>
      </c>
    </row>
    <row r="221">
      <c r="B221" s="15" t="n"/>
      <c r="C221" s="16" t="n"/>
      <c r="H221" s="17" t="n"/>
      <c r="I221" s="13">
        <f>IF(A221="","",SUMIFS(Cruces!$C$4:$C$404,Cruces!$A$4:$A$404,A221))</f>
        <v/>
      </c>
      <c r="J221" s="13">
        <f>IF(A221="","",H221-I221)</f>
        <v/>
      </c>
      <c r="K221" s="14">
        <f>IF(A221="","",IF(ABS(J221)&lt;1,"Identificado",IF(I221=0,"Pendiente por identificar",IF(J221&lt;0,"Revisar: aplicado de más","Parcialmente aplicado"))))</f>
        <v/>
      </c>
    </row>
    <row r="222">
      <c r="B222" s="15" t="n"/>
      <c r="C222" s="16" t="n"/>
      <c r="H222" s="17" t="n"/>
      <c r="I222" s="13">
        <f>IF(A222="","",SUMIFS(Cruces!$C$4:$C$404,Cruces!$A$4:$A$404,A222))</f>
        <v/>
      </c>
      <c r="J222" s="13">
        <f>IF(A222="","",H222-I222)</f>
        <v/>
      </c>
      <c r="K222" s="14">
        <f>IF(A222="","",IF(ABS(J222)&lt;1,"Identificado",IF(I222=0,"Pendiente por identificar",IF(J222&lt;0,"Revisar: aplicado de más","Parcialmente aplicado"))))</f>
        <v/>
      </c>
    </row>
    <row r="223">
      <c r="B223" s="15" t="n"/>
      <c r="C223" s="16" t="n"/>
      <c r="H223" s="17" t="n"/>
      <c r="I223" s="13">
        <f>IF(A223="","",SUMIFS(Cruces!$C$4:$C$404,Cruces!$A$4:$A$404,A223))</f>
        <v/>
      </c>
      <c r="J223" s="13">
        <f>IF(A223="","",H223-I223)</f>
        <v/>
      </c>
      <c r="K223" s="14">
        <f>IF(A223="","",IF(ABS(J223)&lt;1,"Identificado",IF(I223=0,"Pendiente por identificar",IF(J223&lt;0,"Revisar: aplicado de más","Parcialmente aplicado"))))</f>
        <v/>
      </c>
    </row>
    <row r="224">
      <c r="B224" s="15" t="n"/>
      <c r="C224" s="16" t="n"/>
      <c r="H224" s="17" t="n"/>
      <c r="I224" s="13">
        <f>IF(A224="","",SUMIFS(Cruces!$C$4:$C$404,Cruces!$A$4:$A$404,A224))</f>
        <v/>
      </c>
      <c r="J224" s="13">
        <f>IF(A224="","",H224-I224)</f>
        <v/>
      </c>
      <c r="K224" s="14">
        <f>IF(A224="","",IF(ABS(J224)&lt;1,"Identificado",IF(I224=0,"Pendiente por identificar",IF(J224&lt;0,"Revisar: aplicado de más","Parcialmente aplicado"))))</f>
        <v/>
      </c>
    </row>
    <row r="225">
      <c r="B225" s="15" t="n"/>
      <c r="C225" s="16" t="n"/>
      <c r="H225" s="17" t="n"/>
      <c r="I225" s="13">
        <f>IF(A225="","",SUMIFS(Cruces!$C$4:$C$404,Cruces!$A$4:$A$404,A225))</f>
        <v/>
      </c>
      <c r="J225" s="13">
        <f>IF(A225="","",H225-I225)</f>
        <v/>
      </c>
      <c r="K225" s="14">
        <f>IF(A225="","",IF(ABS(J225)&lt;1,"Identificado",IF(I225=0,"Pendiente por identificar",IF(J225&lt;0,"Revisar: aplicado de más","Parcialmente aplicado"))))</f>
        <v/>
      </c>
    </row>
    <row r="226">
      <c r="B226" s="15" t="n"/>
      <c r="C226" s="16" t="n"/>
      <c r="H226" s="17" t="n"/>
      <c r="I226" s="13">
        <f>IF(A226="","",SUMIFS(Cruces!$C$4:$C$404,Cruces!$A$4:$A$404,A226))</f>
        <v/>
      </c>
      <c r="J226" s="13">
        <f>IF(A226="","",H226-I226)</f>
        <v/>
      </c>
      <c r="K226" s="14">
        <f>IF(A226="","",IF(ABS(J226)&lt;1,"Identificado",IF(I226=0,"Pendiente por identificar",IF(J226&lt;0,"Revisar: aplicado de más","Parcialmente aplicado"))))</f>
        <v/>
      </c>
    </row>
    <row r="227">
      <c r="B227" s="15" t="n"/>
      <c r="C227" s="16" t="n"/>
      <c r="H227" s="17" t="n"/>
      <c r="I227" s="13">
        <f>IF(A227="","",SUMIFS(Cruces!$C$4:$C$404,Cruces!$A$4:$A$404,A227))</f>
        <v/>
      </c>
      <c r="J227" s="13">
        <f>IF(A227="","",H227-I227)</f>
        <v/>
      </c>
      <c r="K227" s="14">
        <f>IF(A227="","",IF(ABS(J227)&lt;1,"Identificado",IF(I227=0,"Pendiente por identificar",IF(J227&lt;0,"Revisar: aplicado de más","Parcialmente aplicado"))))</f>
        <v/>
      </c>
    </row>
    <row r="228">
      <c r="B228" s="15" t="n"/>
      <c r="C228" s="16" t="n"/>
      <c r="H228" s="17" t="n"/>
      <c r="I228" s="13">
        <f>IF(A228="","",SUMIFS(Cruces!$C$4:$C$404,Cruces!$A$4:$A$404,A228))</f>
        <v/>
      </c>
      <c r="J228" s="13">
        <f>IF(A228="","",H228-I228)</f>
        <v/>
      </c>
      <c r="K228" s="14">
        <f>IF(A228="","",IF(ABS(J228)&lt;1,"Identificado",IF(I228=0,"Pendiente por identificar",IF(J228&lt;0,"Revisar: aplicado de más","Parcialmente aplicado"))))</f>
        <v/>
      </c>
    </row>
    <row r="229">
      <c r="B229" s="15" t="n"/>
      <c r="C229" s="16" t="n"/>
      <c r="H229" s="17" t="n"/>
      <c r="I229" s="13">
        <f>IF(A229="","",SUMIFS(Cruces!$C$4:$C$404,Cruces!$A$4:$A$404,A229))</f>
        <v/>
      </c>
      <c r="J229" s="13">
        <f>IF(A229="","",H229-I229)</f>
        <v/>
      </c>
      <c r="K229" s="14">
        <f>IF(A229="","",IF(ABS(J229)&lt;1,"Identificado",IF(I229=0,"Pendiente por identificar",IF(J229&lt;0,"Revisar: aplicado de más","Parcialmente aplicado"))))</f>
        <v/>
      </c>
    </row>
    <row r="230">
      <c r="B230" s="15" t="n"/>
      <c r="C230" s="16" t="n"/>
      <c r="H230" s="17" t="n"/>
      <c r="I230" s="13">
        <f>IF(A230="","",SUMIFS(Cruces!$C$4:$C$404,Cruces!$A$4:$A$404,A230))</f>
        <v/>
      </c>
      <c r="J230" s="13">
        <f>IF(A230="","",H230-I230)</f>
        <v/>
      </c>
      <c r="K230" s="14">
        <f>IF(A230="","",IF(ABS(J230)&lt;1,"Identificado",IF(I230=0,"Pendiente por identificar",IF(J230&lt;0,"Revisar: aplicado de más","Parcialmente aplicado"))))</f>
        <v/>
      </c>
    </row>
    <row r="231">
      <c r="B231" s="15" t="n"/>
      <c r="C231" s="16" t="n"/>
      <c r="H231" s="17" t="n"/>
      <c r="I231" s="13">
        <f>IF(A231="","",SUMIFS(Cruces!$C$4:$C$404,Cruces!$A$4:$A$404,A231))</f>
        <v/>
      </c>
      <c r="J231" s="13">
        <f>IF(A231="","",H231-I231)</f>
        <v/>
      </c>
      <c r="K231" s="14">
        <f>IF(A231="","",IF(ABS(J231)&lt;1,"Identificado",IF(I231=0,"Pendiente por identificar",IF(J231&lt;0,"Revisar: aplicado de más","Parcialmente aplicado"))))</f>
        <v/>
      </c>
    </row>
    <row r="232">
      <c r="B232" s="15" t="n"/>
      <c r="C232" s="16" t="n"/>
      <c r="H232" s="17" t="n"/>
      <c r="I232" s="13">
        <f>IF(A232="","",SUMIFS(Cruces!$C$4:$C$404,Cruces!$A$4:$A$404,A232))</f>
        <v/>
      </c>
      <c r="J232" s="13">
        <f>IF(A232="","",H232-I232)</f>
        <v/>
      </c>
      <c r="K232" s="14">
        <f>IF(A232="","",IF(ABS(J232)&lt;1,"Identificado",IF(I232=0,"Pendiente por identificar",IF(J232&lt;0,"Revisar: aplicado de más","Parcialmente aplicado"))))</f>
        <v/>
      </c>
    </row>
    <row r="233">
      <c r="B233" s="15" t="n"/>
      <c r="C233" s="16" t="n"/>
      <c r="H233" s="17" t="n"/>
      <c r="I233" s="13">
        <f>IF(A233="","",SUMIFS(Cruces!$C$4:$C$404,Cruces!$A$4:$A$404,A233))</f>
        <v/>
      </c>
      <c r="J233" s="13">
        <f>IF(A233="","",H233-I233)</f>
        <v/>
      </c>
      <c r="K233" s="14">
        <f>IF(A233="","",IF(ABS(J233)&lt;1,"Identificado",IF(I233=0,"Pendiente por identificar",IF(J233&lt;0,"Revisar: aplicado de más","Parcialmente aplicado"))))</f>
        <v/>
      </c>
    </row>
    <row r="234">
      <c r="B234" s="15" t="n"/>
      <c r="C234" s="16" t="n"/>
      <c r="H234" s="17" t="n"/>
      <c r="I234" s="13">
        <f>IF(A234="","",SUMIFS(Cruces!$C$4:$C$404,Cruces!$A$4:$A$404,A234))</f>
        <v/>
      </c>
      <c r="J234" s="13">
        <f>IF(A234="","",H234-I234)</f>
        <v/>
      </c>
      <c r="K234" s="14">
        <f>IF(A234="","",IF(ABS(J234)&lt;1,"Identificado",IF(I234=0,"Pendiente por identificar",IF(J234&lt;0,"Revisar: aplicado de más","Parcialmente aplicado"))))</f>
        <v/>
      </c>
    </row>
    <row r="235">
      <c r="B235" s="15" t="n"/>
      <c r="C235" s="16" t="n"/>
      <c r="H235" s="17" t="n"/>
      <c r="I235" s="13">
        <f>IF(A235="","",SUMIFS(Cruces!$C$4:$C$404,Cruces!$A$4:$A$404,A235))</f>
        <v/>
      </c>
      <c r="J235" s="13">
        <f>IF(A235="","",H235-I235)</f>
        <v/>
      </c>
      <c r="K235" s="14">
        <f>IF(A235="","",IF(ABS(J235)&lt;1,"Identificado",IF(I235=0,"Pendiente por identificar",IF(J235&lt;0,"Revisar: aplicado de más","Parcialmente aplicado"))))</f>
        <v/>
      </c>
    </row>
    <row r="236">
      <c r="B236" s="15" t="n"/>
      <c r="C236" s="16" t="n"/>
      <c r="H236" s="17" t="n"/>
      <c r="I236" s="13">
        <f>IF(A236="","",SUMIFS(Cruces!$C$4:$C$404,Cruces!$A$4:$A$404,A236))</f>
        <v/>
      </c>
      <c r="J236" s="13">
        <f>IF(A236="","",H236-I236)</f>
        <v/>
      </c>
      <c r="K236" s="14">
        <f>IF(A236="","",IF(ABS(J236)&lt;1,"Identificado",IF(I236=0,"Pendiente por identificar",IF(J236&lt;0,"Revisar: aplicado de más","Parcialmente aplicado"))))</f>
        <v/>
      </c>
    </row>
    <row r="237">
      <c r="B237" s="15" t="n"/>
      <c r="C237" s="16" t="n"/>
      <c r="H237" s="17" t="n"/>
      <c r="I237" s="13">
        <f>IF(A237="","",SUMIFS(Cruces!$C$4:$C$404,Cruces!$A$4:$A$404,A237))</f>
        <v/>
      </c>
      <c r="J237" s="13">
        <f>IF(A237="","",H237-I237)</f>
        <v/>
      </c>
      <c r="K237" s="14">
        <f>IF(A237="","",IF(ABS(J237)&lt;1,"Identificado",IF(I237=0,"Pendiente por identificar",IF(J237&lt;0,"Revisar: aplicado de más","Parcialmente aplicado"))))</f>
        <v/>
      </c>
    </row>
    <row r="238">
      <c r="B238" s="15" t="n"/>
      <c r="C238" s="16" t="n"/>
      <c r="H238" s="17" t="n"/>
      <c r="I238" s="13">
        <f>IF(A238="","",SUMIFS(Cruces!$C$4:$C$404,Cruces!$A$4:$A$404,A238))</f>
        <v/>
      </c>
      <c r="J238" s="13">
        <f>IF(A238="","",H238-I238)</f>
        <v/>
      </c>
      <c r="K238" s="14">
        <f>IF(A238="","",IF(ABS(J238)&lt;1,"Identificado",IF(I238=0,"Pendiente por identificar",IF(J238&lt;0,"Revisar: aplicado de más","Parcialmente aplicado"))))</f>
        <v/>
      </c>
    </row>
    <row r="239">
      <c r="B239" s="15" t="n"/>
      <c r="C239" s="16" t="n"/>
      <c r="H239" s="17" t="n"/>
      <c r="I239" s="13">
        <f>IF(A239="","",SUMIFS(Cruces!$C$4:$C$404,Cruces!$A$4:$A$404,A239))</f>
        <v/>
      </c>
      <c r="J239" s="13">
        <f>IF(A239="","",H239-I239)</f>
        <v/>
      </c>
      <c r="K239" s="14">
        <f>IF(A239="","",IF(ABS(J239)&lt;1,"Identificado",IF(I239=0,"Pendiente por identificar",IF(J239&lt;0,"Revisar: aplicado de más","Parcialmente aplicado"))))</f>
        <v/>
      </c>
    </row>
    <row r="240">
      <c r="B240" s="15" t="n"/>
      <c r="C240" s="16" t="n"/>
      <c r="H240" s="17" t="n"/>
      <c r="I240" s="13">
        <f>IF(A240="","",SUMIFS(Cruces!$C$4:$C$404,Cruces!$A$4:$A$404,A240))</f>
        <v/>
      </c>
      <c r="J240" s="13">
        <f>IF(A240="","",H240-I240)</f>
        <v/>
      </c>
      <c r="K240" s="14">
        <f>IF(A240="","",IF(ABS(J240)&lt;1,"Identificado",IF(I240=0,"Pendiente por identificar",IF(J240&lt;0,"Revisar: aplicado de más","Parcialmente aplicado"))))</f>
        <v/>
      </c>
    </row>
    <row r="241">
      <c r="B241" s="15" t="n"/>
      <c r="C241" s="16" t="n"/>
      <c r="H241" s="17" t="n"/>
      <c r="I241" s="13">
        <f>IF(A241="","",SUMIFS(Cruces!$C$4:$C$404,Cruces!$A$4:$A$404,A241))</f>
        <v/>
      </c>
      <c r="J241" s="13">
        <f>IF(A241="","",H241-I241)</f>
        <v/>
      </c>
      <c r="K241" s="14">
        <f>IF(A241="","",IF(ABS(J241)&lt;1,"Identificado",IF(I241=0,"Pendiente por identificar",IF(J241&lt;0,"Revisar: aplicado de más","Parcialmente aplicado"))))</f>
        <v/>
      </c>
    </row>
    <row r="242">
      <c r="B242" s="15" t="n"/>
      <c r="C242" s="16" t="n"/>
      <c r="H242" s="17" t="n"/>
      <c r="I242" s="13">
        <f>IF(A242="","",SUMIFS(Cruces!$C$4:$C$404,Cruces!$A$4:$A$404,A242))</f>
        <v/>
      </c>
      <c r="J242" s="13">
        <f>IF(A242="","",H242-I242)</f>
        <v/>
      </c>
      <c r="K242" s="14">
        <f>IF(A242="","",IF(ABS(J242)&lt;1,"Identificado",IF(I242=0,"Pendiente por identificar",IF(J242&lt;0,"Revisar: aplicado de más","Parcialmente aplicado"))))</f>
        <v/>
      </c>
    </row>
    <row r="243">
      <c r="B243" s="15" t="n"/>
      <c r="C243" s="16" t="n"/>
      <c r="H243" s="17" t="n"/>
      <c r="I243" s="13">
        <f>IF(A243="","",SUMIFS(Cruces!$C$4:$C$404,Cruces!$A$4:$A$404,A243))</f>
        <v/>
      </c>
      <c r="J243" s="13">
        <f>IF(A243="","",H243-I243)</f>
        <v/>
      </c>
      <c r="K243" s="14">
        <f>IF(A243="","",IF(ABS(J243)&lt;1,"Identificado",IF(I243=0,"Pendiente por identificar",IF(J243&lt;0,"Revisar: aplicado de más","Parcialmente aplicado"))))</f>
        <v/>
      </c>
    </row>
    <row r="244">
      <c r="B244" s="15" t="n"/>
      <c r="C244" s="16" t="n"/>
      <c r="H244" s="17" t="n"/>
      <c r="I244" s="13">
        <f>IF(A244="","",SUMIFS(Cruces!$C$4:$C$404,Cruces!$A$4:$A$404,A244))</f>
        <v/>
      </c>
      <c r="J244" s="13">
        <f>IF(A244="","",H244-I244)</f>
        <v/>
      </c>
      <c r="K244" s="14">
        <f>IF(A244="","",IF(ABS(J244)&lt;1,"Identificado",IF(I244=0,"Pendiente por identificar",IF(J244&lt;0,"Revisar: aplicado de más","Parcialmente aplicado"))))</f>
        <v/>
      </c>
    </row>
    <row r="245">
      <c r="B245" s="15" t="n"/>
      <c r="C245" s="16" t="n"/>
      <c r="H245" s="17" t="n"/>
      <c r="I245" s="13">
        <f>IF(A245="","",SUMIFS(Cruces!$C$4:$C$404,Cruces!$A$4:$A$404,A245))</f>
        <v/>
      </c>
      <c r="J245" s="13">
        <f>IF(A245="","",H245-I245)</f>
        <v/>
      </c>
      <c r="K245" s="14">
        <f>IF(A245="","",IF(ABS(J245)&lt;1,"Identificado",IF(I245=0,"Pendiente por identificar",IF(J245&lt;0,"Revisar: aplicado de más","Parcialmente aplicado"))))</f>
        <v/>
      </c>
    </row>
    <row r="246">
      <c r="B246" s="15" t="n"/>
      <c r="C246" s="16" t="n"/>
      <c r="H246" s="17" t="n"/>
      <c r="I246" s="13">
        <f>IF(A246="","",SUMIFS(Cruces!$C$4:$C$404,Cruces!$A$4:$A$404,A246))</f>
        <v/>
      </c>
      <c r="J246" s="13">
        <f>IF(A246="","",H246-I246)</f>
        <v/>
      </c>
      <c r="K246" s="14">
        <f>IF(A246="","",IF(ABS(J246)&lt;1,"Identificado",IF(I246=0,"Pendiente por identificar",IF(J246&lt;0,"Revisar: aplicado de más","Parcialmente aplicado"))))</f>
        <v/>
      </c>
    </row>
    <row r="247">
      <c r="B247" s="15" t="n"/>
      <c r="C247" s="16" t="n"/>
      <c r="H247" s="17" t="n"/>
      <c r="I247" s="13">
        <f>IF(A247="","",SUMIFS(Cruces!$C$4:$C$404,Cruces!$A$4:$A$404,A247))</f>
        <v/>
      </c>
      <c r="J247" s="13">
        <f>IF(A247="","",H247-I247)</f>
        <v/>
      </c>
      <c r="K247" s="14">
        <f>IF(A247="","",IF(ABS(J247)&lt;1,"Identificado",IF(I247=0,"Pendiente por identificar",IF(J247&lt;0,"Revisar: aplicado de más","Parcialmente aplicado"))))</f>
        <v/>
      </c>
    </row>
    <row r="248">
      <c r="B248" s="15" t="n"/>
      <c r="C248" s="16" t="n"/>
      <c r="H248" s="17" t="n"/>
      <c r="I248" s="13">
        <f>IF(A248="","",SUMIFS(Cruces!$C$4:$C$404,Cruces!$A$4:$A$404,A248))</f>
        <v/>
      </c>
      <c r="J248" s="13">
        <f>IF(A248="","",H248-I248)</f>
        <v/>
      </c>
      <c r="K248" s="14">
        <f>IF(A248="","",IF(ABS(J248)&lt;1,"Identificado",IF(I248=0,"Pendiente por identificar",IF(J248&lt;0,"Revisar: aplicado de más","Parcialmente aplicado"))))</f>
        <v/>
      </c>
    </row>
    <row r="249">
      <c r="B249" s="15" t="n"/>
      <c r="C249" s="16" t="n"/>
      <c r="H249" s="17" t="n"/>
      <c r="I249" s="13">
        <f>IF(A249="","",SUMIFS(Cruces!$C$4:$C$404,Cruces!$A$4:$A$404,A249))</f>
        <v/>
      </c>
      <c r="J249" s="13">
        <f>IF(A249="","",H249-I249)</f>
        <v/>
      </c>
      <c r="K249" s="14">
        <f>IF(A249="","",IF(ABS(J249)&lt;1,"Identificado",IF(I249=0,"Pendiente por identificar",IF(J249&lt;0,"Revisar: aplicado de más","Parcialmente aplicado"))))</f>
        <v/>
      </c>
    </row>
    <row r="250">
      <c r="B250" s="15" t="n"/>
      <c r="C250" s="16" t="n"/>
      <c r="H250" s="17" t="n"/>
      <c r="I250" s="13">
        <f>IF(A250="","",SUMIFS(Cruces!$C$4:$C$404,Cruces!$A$4:$A$404,A250))</f>
        <v/>
      </c>
      <c r="J250" s="13">
        <f>IF(A250="","",H250-I250)</f>
        <v/>
      </c>
      <c r="K250" s="14">
        <f>IF(A250="","",IF(ABS(J250)&lt;1,"Identificado",IF(I250=0,"Pendiente por identificar",IF(J250&lt;0,"Revisar: aplicado de más","Parcialmente aplicado"))))</f>
        <v/>
      </c>
    </row>
    <row r="251">
      <c r="B251" s="15" t="n"/>
      <c r="C251" s="16" t="n"/>
      <c r="H251" s="17" t="n"/>
      <c r="I251" s="13">
        <f>IF(A251="","",SUMIFS(Cruces!$C$4:$C$404,Cruces!$A$4:$A$404,A251))</f>
        <v/>
      </c>
      <c r="J251" s="13">
        <f>IF(A251="","",H251-I251)</f>
        <v/>
      </c>
      <c r="K251" s="14">
        <f>IF(A251="","",IF(ABS(J251)&lt;1,"Identificado",IF(I251=0,"Pendiente por identificar",IF(J251&lt;0,"Revisar: aplicado de más","Parcialmente aplicado"))))</f>
        <v/>
      </c>
    </row>
    <row r="252">
      <c r="B252" s="15" t="n"/>
      <c r="C252" s="16" t="n"/>
      <c r="H252" s="17" t="n"/>
      <c r="I252" s="13">
        <f>IF(A252="","",SUMIFS(Cruces!$C$4:$C$404,Cruces!$A$4:$A$404,A252))</f>
        <v/>
      </c>
      <c r="J252" s="13">
        <f>IF(A252="","",H252-I252)</f>
        <v/>
      </c>
      <c r="K252" s="14">
        <f>IF(A252="","",IF(ABS(J252)&lt;1,"Identificado",IF(I252=0,"Pendiente por identificar",IF(J252&lt;0,"Revisar: aplicado de más","Parcialmente aplicado"))))</f>
        <v/>
      </c>
    </row>
    <row r="253">
      <c r="B253" s="15" t="n"/>
      <c r="C253" s="16" t="n"/>
      <c r="H253" s="17" t="n"/>
      <c r="I253" s="13">
        <f>IF(A253="","",SUMIFS(Cruces!$C$4:$C$404,Cruces!$A$4:$A$404,A253))</f>
        <v/>
      </c>
      <c r="J253" s="13">
        <f>IF(A253="","",H253-I253)</f>
        <v/>
      </c>
      <c r="K253" s="14">
        <f>IF(A253="","",IF(ABS(J253)&lt;1,"Identificado",IF(I253=0,"Pendiente por identificar",IF(J253&lt;0,"Revisar: aplicado de más","Parcialmente aplicado"))))</f>
        <v/>
      </c>
    </row>
    <row r="254">
      <c r="B254" s="15" t="n"/>
      <c r="C254" s="16" t="n"/>
      <c r="H254" s="17" t="n"/>
      <c r="I254" s="13">
        <f>IF(A254="","",SUMIFS(Cruces!$C$4:$C$404,Cruces!$A$4:$A$404,A254))</f>
        <v/>
      </c>
      <c r="J254" s="13">
        <f>IF(A254="","",H254-I254)</f>
        <v/>
      </c>
      <c r="K254" s="14">
        <f>IF(A254="","",IF(ABS(J254)&lt;1,"Identificado",IF(I254=0,"Pendiente por identificar",IF(J254&lt;0,"Revisar: aplicado de más","Parcialmente aplicado"))))</f>
        <v/>
      </c>
    </row>
    <row r="255">
      <c r="B255" s="15" t="n"/>
      <c r="C255" s="16" t="n"/>
      <c r="H255" s="17" t="n"/>
      <c r="I255" s="13">
        <f>IF(A255="","",SUMIFS(Cruces!$C$4:$C$404,Cruces!$A$4:$A$404,A255))</f>
        <v/>
      </c>
      <c r="J255" s="13">
        <f>IF(A255="","",H255-I255)</f>
        <v/>
      </c>
      <c r="K255" s="14">
        <f>IF(A255="","",IF(ABS(J255)&lt;1,"Identificado",IF(I255=0,"Pendiente por identificar",IF(J255&lt;0,"Revisar: aplicado de más","Parcialmente aplicado"))))</f>
        <v/>
      </c>
    </row>
    <row r="256">
      <c r="B256" s="15" t="n"/>
      <c r="C256" s="16" t="n"/>
      <c r="H256" s="17" t="n"/>
      <c r="I256" s="13">
        <f>IF(A256="","",SUMIFS(Cruces!$C$4:$C$404,Cruces!$A$4:$A$404,A256))</f>
        <v/>
      </c>
      <c r="J256" s="13">
        <f>IF(A256="","",H256-I256)</f>
        <v/>
      </c>
      <c r="K256" s="14">
        <f>IF(A256="","",IF(ABS(J256)&lt;1,"Identificado",IF(I256=0,"Pendiente por identificar",IF(J256&lt;0,"Revisar: aplicado de más","Parcialmente aplicado"))))</f>
        <v/>
      </c>
    </row>
    <row r="257">
      <c r="B257" s="15" t="n"/>
      <c r="C257" s="16" t="n"/>
      <c r="H257" s="17" t="n"/>
      <c r="I257" s="13">
        <f>IF(A257="","",SUMIFS(Cruces!$C$4:$C$404,Cruces!$A$4:$A$404,A257))</f>
        <v/>
      </c>
      <c r="J257" s="13">
        <f>IF(A257="","",H257-I257)</f>
        <v/>
      </c>
      <c r="K257" s="14">
        <f>IF(A257="","",IF(ABS(J257)&lt;1,"Identificado",IF(I257=0,"Pendiente por identificar",IF(J257&lt;0,"Revisar: aplicado de más","Parcialmente aplicado"))))</f>
        <v/>
      </c>
    </row>
    <row r="258">
      <c r="B258" s="15" t="n"/>
      <c r="C258" s="16" t="n"/>
      <c r="H258" s="17" t="n"/>
      <c r="I258" s="13">
        <f>IF(A258="","",SUMIFS(Cruces!$C$4:$C$404,Cruces!$A$4:$A$404,A258))</f>
        <v/>
      </c>
      <c r="J258" s="13">
        <f>IF(A258="","",H258-I258)</f>
        <v/>
      </c>
      <c r="K258" s="14">
        <f>IF(A258="","",IF(ABS(J258)&lt;1,"Identificado",IF(I258=0,"Pendiente por identificar",IF(J258&lt;0,"Revisar: aplicado de más","Parcialmente aplicado"))))</f>
        <v/>
      </c>
    </row>
    <row r="259">
      <c r="B259" s="15" t="n"/>
      <c r="C259" s="16" t="n"/>
      <c r="H259" s="17" t="n"/>
      <c r="I259" s="13">
        <f>IF(A259="","",SUMIFS(Cruces!$C$4:$C$404,Cruces!$A$4:$A$404,A259))</f>
        <v/>
      </c>
      <c r="J259" s="13">
        <f>IF(A259="","",H259-I259)</f>
        <v/>
      </c>
      <c r="K259" s="14">
        <f>IF(A259="","",IF(ABS(J259)&lt;1,"Identificado",IF(I259=0,"Pendiente por identificar",IF(J259&lt;0,"Revisar: aplicado de más","Parcialmente aplicado"))))</f>
        <v/>
      </c>
    </row>
    <row r="260">
      <c r="B260" s="15" t="n"/>
      <c r="C260" s="16" t="n"/>
      <c r="H260" s="17" t="n"/>
      <c r="I260" s="13">
        <f>IF(A260="","",SUMIFS(Cruces!$C$4:$C$404,Cruces!$A$4:$A$404,A260))</f>
        <v/>
      </c>
      <c r="J260" s="13">
        <f>IF(A260="","",H260-I260)</f>
        <v/>
      </c>
      <c r="K260" s="14">
        <f>IF(A260="","",IF(ABS(J260)&lt;1,"Identificado",IF(I260=0,"Pendiente por identificar",IF(J260&lt;0,"Revisar: aplicado de más","Parcialmente aplicado"))))</f>
        <v/>
      </c>
    </row>
    <row r="261">
      <c r="B261" s="15" t="n"/>
      <c r="C261" s="16" t="n"/>
      <c r="H261" s="17" t="n"/>
      <c r="I261" s="13">
        <f>IF(A261="","",SUMIFS(Cruces!$C$4:$C$404,Cruces!$A$4:$A$404,A261))</f>
        <v/>
      </c>
      <c r="J261" s="13">
        <f>IF(A261="","",H261-I261)</f>
        <v/>
      </c>
      <c r="K261" s="14">
        <f>IF(A261="","",IF(ABS(J261)&lt;1,"Identificado",IF(I261=0,"Pendiente por identificar",IF(J261&lt;0,"Revisar: aplicado de más","Parcialmente aplicado"))))</f>
        <v/>
      </c>
    </row>
    <row r="262">
      <c r="B262" s="15" t="n"/>
      <c r="C262" s="16" t="n"/>
      <c r="H262" s="17" t="n"/>
      <c r="I262" s="13">
        <f>IF(A262="","",SUMIFS(Cruces!$C$4:$C$404,Cruces!$A$4:$A$404,A262))</f>
        <v/>
      </c>
      <c r="J262" s="13">
        <f>IF(A262="","",H262-I262)</f>
        <v/>
      </c>
      <c r="K262" s="14">
        <f>IF(A262="","",IF(ABS(J262)&lt;1,"Identificado",IF(I262=0,"Pendiente por identificar",IF(J262&lt;0,"Revisar: aplicado de más","Parcialmente aplicado"))))</f>
        <v/>
      </c>
    </row>
    <row r="263">
      <c r="B263" s="15" t="n"/>
      <c r="C263" s="16" t="n"/>
      <c r="H263" s="17" t="n"/>
      <c r="I263" s="13">
        <f>IF(A263="","",SUMIFS(Cruces!$C$4:$C$404,Cruces!$A$4:$A$404,A263))</f>
        <v/>
      </c>
      <c r="J263" s="13">
        <f>IF(A263="","",H263-I263)</f>
        <v/>
      </c>
      <c r="K263" s="14">
        <f>IF(A263="","",IF(ABS(J263)&lt;1,"Identificado",IF(I263=0,"Pendiente por identificar",IF(J263&lt;0,"Revisar: aplicado de más","Parcialmente aplicado"))))</f>
        <v/>
      </c>
    </row>
    <row r="264">
      <c r="B264" s="15" t="n"/>
      <c r="C264" s="16" t="n"/>
      <c r="H264" s="17" t="n"/>
      <c r="I264" s="13">
        <f>IF(A264="","",SUMIFS(Cruces!$C$4:$C$404,Cruces!$A$4:$A$404,A264))</f>
        <v/>
      </c>
      <c r="J264" s="13">
        <f>IF(A264="","",H264-I264)</f>
        <v/>
      </c>
      <c r="K264" s="14">
        <f>IF(A264="","",IF(ABS(J264)&lt;1,"Identificado",IF(I264=0,"Pendiente por identificar",IF(J264&lt;0,"Revisar: aplicado de más","Parcialmente aplicado"))))</f>
        <v/>
      </c>
    </row>
    <row r="265">
      <c r="B265" s="15" t="n"/>
      <c r="C265" s="16" t="n"/>
      <c r="H265" s="17" t="n"/>
      <c r="I265" s="13">
        <f>IF(A265="","",SUMIFS(Cruces!$C$4:$C$404,Cruces!$A$4:$A$404,A265))</f>
        <v/>
      </c>
      <c r="J265" s="13">
        <f>IF(A265="","",H265-I265)</f>
        <v/>
      </c>
      <c r="K265" s="14">
        <f>IF(A265="","",IF(ABS(J265)&lt;1,"Identificado",IF(I265=0,"Pendiente por identificar",IF(J265&lt;0,"Revisar: aplicado de más","Parcialmente aplicado"))))</f>
        <v/>
      </c>
    </row>
    <row r="266">
      <c r="B266" s="15" t="n"/>
      <c r="C266" s="16" t="n"/>
      <c r="H266" s="17" t="n"/>
      <c r="I266" s="13">
        <f>IF(A266="","",SUMIFS(Cruces!$C$4:$C$404,Cruces!$A$4:$A$404,A266))</f>
        <v/>
      </c>
      <c r="J266" s="13">
        <f>IF(A266="","",H266-I266)</f>
        <v/>
      </c>
      <c r="K266" s="14">
        <f>IF(A266="","",IF(ABS(J266)&lt;1,"Identificado",IF(I266=0,"Pendiente por identificar",IF(J266&lt;0,"Revisar: aplicado de más","Parcialmente aplicado"))))</f>
        <v/>
      </c>
    </row>
    <row r="267">
      <c r="B267" s="15" t="n"/>
      <c r="C267" s="16" t="n"/>
      <c r="H267" s="17" t="n"/>
      <c r="I267" s="13">
        <f>IF(A267="","",SUMIFS(Cruces!$C$4:$C$404,Cruces!$A$4:$A$404,A267))</f>
        <v/>
      </c>
      <c r="J267" s="13">
        <f>IF(A267="","",H267-I267)</f>
        <v/>
      </c>
      <c r="K267" s="14">
        <f>IF(A267="","",IF(ABS(J267)&lt;1,"Identificado",IF(I267=0,"Pendiente por identificar",IF(J267&lt;0,"Revisar: aplicado de más","Parcialmente aplicado"))))</f>
        <v/>
      </c>
    </row>
    <row r="268">
      <c r="B268" s="15" t="n"/>
      <c r="C268" s="16" t="n"/>
      <c r="H268" s="17" t="n"/>
      <c r="I268" s="13">
        <f>IF(A268="","",SUMIFS(Cruces!$C$4:$C$404,Cruces!$A$4:$A$404,A268))</f>
        <v/>
      </c>
      <c r="J268" s="13">
        <f>IF(A268="","",H268-I268)</f>
        <v/>
      </c>
      <c r="K268" s="14">
        <f>IF(A268="","",IF(ABS(J268)&lt;1,"Identificado",IF(I268=0,"Pendiente por identificar",IF(J268&lt;0,"Revisar: aplicado de más","Parcialmente aplicado"))))</f>
        <v/>
      </c>
    </row>
    <row r="269">
      <c r="B269" s="15" t="n"/>
      <c r="C269" s="16" t="n"/>
      <c r="H269" s="17" t="n"/>
      <c r="I269" s="13">
        <f>IF(A269="","",SUMIFS(Cruces!$C$4:$C$404,Cruces!$A$4:$A$404,A269))</f>
        <v/>
      </c>
      <c r="J269" s="13">
        <f>IF(A269="","",H269-I269)</f>
        <v/>
      </c>
      <c r="K269" s="14">
        <f>IF(A269="","",IF(ABS(J269)&lt;1,"Identificado",IF(I269=0,"Pendiente por identificar",IF(J269&lt;0,"Revisar: aplicado de más","Parcialmente aplicado"))))</f>
        <v/>
      </c>
    </row>
    <row r="270">
      <c r="B270" s="15" t="n"/>
      <c r="C270" s="16" t="n"/>
      <c r="H270" s="17" t="n"/>
      <c r="I270" s="13">
        <f>IF(A270="","",SUMIFS(Cruces!$C$4:$C$404,Cruces!$A$4:$A$404,A270))</f>
        <v/>
      </c>
      <c r="J270" s="13">
        <f>IF(A270="","",H270-I270)</f>
        <v/>
      </c>
      <c r="K270" s="14">
        <f>IF(A270="","",IF(ABS(J270)&lt;1,"Identificado",IF(I270=0,"Pendiente por identificar",IF(J270&lt;0,"Revisar: aplicado de más","Parcialmente aplicado"))))</f>
        <v/>
      </c>
    </row>
    <row r="271">
      <c r="B271" s="15" t="n"/>
      <c r="C271" s="16" t="n"/>
      <c r="H271" s="17" t="n"/>
      <c r="I271" s="13">
        <f>IF(A271="","",SUMIFS(Cruces!$C$4:$C$404,Cruces!$A$4:$A$404,A271))</f>
        <v/>
      </c>
      <c r="J271" s="13">
        <f>IF(A271="","",H271-I271)</f>
        <v/>
      </c>
      <c r="K271" s="14">
        <f>IF(A271="","",IF(ABS(J271)&lt;1,"Identificado",IF(I271=0,"Pendiente por identificar",IF(J271&lt;0,"Revisar: aplicado de más","Parcialmente aplicado"))))</f>
        <v/>
      </c>
    </row>
    <row r="272">
      <c r="B272" s="15" t="n"/>
      <c r="C272" s="16" t="n"/>
      <c r="H272" s="17" t="n"/>
      <c r="I272" s="13">
        <f>IF(A272="","",SUMIFS(Cruces!$C$4:$C$404,Cruces!$A$4:$A$404,A272))</f>
        <v/>
      </c>
      <c r="J272" s="13">
        <f>IF(A272="","",H272-I272)</f>
        <v/>
      </c>
      <c r="K272" s="14">
        <f>IF(A272="","",IF(ABS(J272)&lt;1,"Identificado",IF(I272=0,"Pendiente por identificar",IF(J272&lt;0,"Revisar: aplicado de más","Parcialmente aplicado"))))</f>
        <v/>
      </c>
    </row>
    <row r="273">
      <c r="B273" s="15" t="n"/>
      <c r="C273" s="16" t="n"/>
      <c r="H273" s="17" t="n"/>
      <c r="I273" s="13">
        <f>IF(A273="","",SUMIFS(Cruces!$C$4:$C$404,Cruces!$A$4:$A$404,A273))</f>
        <v/>
      </c>
      <c r="J273" s="13">
        <f>IF(A273="","",H273-I273)</f>
        <v/>
      </c>
      <c r="K273" s="14">
        <f>IF(A273="","",IF(ABS(J273)&lt;1,"Identificado",IF(I273=0,"Pendiente por identificar",IF(J273&lt;0,"Revisar: aplicado de más","Parcialmente aplicado"))))</f>
        <v/>
      </c>
    </row>
    <row r="274">
      <c r="B274" s="15" t="n"/>
      <c r="C274" s="16" t="n"/>
      <c r="H274" s="17" t="n"/>
      <c r="I274" s="13">
        <f>IF(A274="","",SUMIFS(Cruces!$C$4:$C$404,Cruces!$A$4:$A$404,A274))</f>
        <v/>
      </c>
      <c r="J274" s="13">
        <f>IF(A274="","",H274-I274)</f>
        <v/>
      </c>
      <c r="K274" s="14">
        <f>IF(A274="","",IF(ABS(J274)&lt;1,"Identificado",IF(I274=0,"Pendiente por identificar",IF(J274&lt;0,"Revisar: aplicado de más","Parcialmente aplicado"))))</f>
        <v/>
      </c>
    </row>
    <row r="275">
      <c r="B275" s="15" t="n"/>
      <c r="C275" s="16" t="n"/>
      <c r="H275" s="17" t="n"/>
      <c r="I275" s="13">
        <f>IF(A275="","",SUMIFS(Cruces!$C$4:$C$404,Cruces!$A$4:$A$404,A275))</f>
        <v/>
      </c>
      <c r="J275" s="13">
        <f>IF(A275="","",H275-I275)</f>
        <v/>
      </c>
      <c r="K275" s="14">
        <f>IF(A275="","",IF(ABS(J275)&lt;1,"Identificado",IF(I275=0,"Pendiente por identificar",IF(J275&lt;0,"Revisar: aplicado de más","Parcialmente aplicado"))))</f>
        <v/>
      </c>
    </row>
    <row r="276">
      <c r="B276" s="15" t="n"/>
      <c r="C276" s="16" t="n"/>
      <c r="H276" s="17" t="n"/>
      <c r="I276" s="13">
        <f>IF(A276="","",SUMIFS(Cruces!$C$4:$C$404,Cruces!$A$4:$A$404,A276))</f>
        <v/>
      </c>
      <c r="J276" s="13">
        <f>IF(A276="","",H276-I276)</f>
        <v/>
      </c>
      <c r="K276" s="14">
        <f>IF(A276="","",IF(ABS(J276)&lt;1,"Identificado",IF(I276=0,"Pendiente por identificar",IF(J276&lt;0,"Revisar: aplicado de más","Parcialmente aplicado"))))</f>
        <v/>
      </c>
    </row>
    <row r="277">
      <c r="B277" s="15" t="n"/>
      <c r="C277" s="16" t="n"/>
      <c r="H277" s="17" t="n"/>
      <c r="I277" s="13">
        <f>IF(A277="","",SUMIFS(Cruces!$C$4:$C$404,Cruces!$A$4:$A$404,A277))</f>
        <v/>
      </c>
      <c r="J277" s="13">
        <f>IF(A277="","",H277-I277)</f>
        <v/>
      </c>
      <c r="K277" s="14">
        <f>IF(A277="","",IF(ABS(J277)&lt;1,"Identificado",IF(I277=0,"Pendiente por identificar",IF(J277&lt;0,"Revisar: aplicado de más","Parcialmente aplicado"))))</f>
        <v/>
      </c>
    </row>
    <row r="278">
      <c r="B278" s="15" t="n"/>
      <c r="C278" s="16" t="n"/>
      <c r="H278" s="17" t="n"/>
      <c r="I278" s="13">
        <f>IF(A278="","",SUMIFS(Cruces!$C$4:$C$404,Cruces!$A$4:$A$404,A278))</f>
        <v/>
      </c>
      <c r="J278" s="13">
        <f>IF(A278="","",H278-I278)</f>
        <v/>
      </c>
      <c r="K278" s="14">
        <f>IF(A278="","",IF(ABS(J278)&lt;1,"Identificado",IF(I278=0,"Pendiente por identificar",IF(J278&lt;0,"Revisar: aplicado de más","Parcialmente aplicado"))))</f>
        <v/>
      </c>
    </row>
    <row r="279">
      <c r="B279" s="15" t="n"/>
      <c r="C279" s="16" t="n"/>
      <c r="H279" s="17" t="n"/>
      <c r="I279" s="13">
        <f>IF(A279="","",SUMIFS(Cruces!$C$4:$C$404,Cruces!$A$4:$A$404,A279))</f>
        <v/>
      </c>
      <c r="J279" s="13">
        <f>IF(A279="","",H279-I279)</f>
        <v/>
      </c>
      <c r="K279" s="14">
        <f>IF(A279="","",IF(ABS(J279)&lt;1,"Identificado",IF(I279=0,"Pendiente por identificar",IF(J279&lt;0,"Revisar: aplicado de más","Parcialmente aplicado"))))</f>
        <v/>
      </c>
    </row>
    <row r="280">
      <c r="B280" s="15" t="n"/>
      <c r="C280" s="16" t="n"/>
      <c r="H280" s="17" t="n"/>
      <c r="I280" s="13">
        <f>IF(A280="","",SUMIFS(Cruces!$C$4:$C$404,Cruces!$A$4:$A$404,A280))</f>
        <v/>
      </c>
      <c r="J280" s="13">
        <f>IF(A280="","",H280-I280)</f>
        <v/>
      </c>
      <c r="K280" s="14">
        <f>IF(A280="","",IF(ABS(J280)&lt;1,"Identificado",IF(I280=0,"Pendiente por identificar",IF(J280&lt;0,"Revisar: aplicado de más","Parcialmente aplicado"))))</f>
        <v/>
      </c>
    </row>
    <row r="281">
      <c r="B281" s="15" t="n"/>
      <c r="C281" s="16" t="n"/>
      <c r="H281" s="17" t="n"/>
      <c r="I281" s="13">
        <f>IF(A281="","",SUMIFS(Cruces!$C$4:$C$404,Cruces!$A$4:$A$404,A281))</f>
        <v/>
      </c>
      <c r="J281" s="13">
        <f>IF(A281="","",H281-I281)</f>
        <v/>
      </c>
      <c r="K281" s="14">
        <f>IF(A281="","",IF(ABS(J281)&lt;1,"Identificado",IF(I281=0,"Pendiente por identificar",IF(J281&lt;0,"Revisar: aplicado de más","Parcialmente aplicado"))))</f>
        <v/>
      </c>
    </row>
    <row r="282">
      <c r="B282" s="15" t="n"/>
      <c r="C282" s="16" t="n"/>
      <c r="H282" s="17" t="n"/>
      <c r="I282" s="13">
        <f>IF(A282="","",SUMIFS(Cruces!$C$4:$C$404,Cruces!$A$4:$A$404,A282))</f>
        <v/>
      </c>
      <c r="J282" s="13">
        <f>IF(A282="","",H282-I282)</f>
        <v/>
      </c>
      <c r="K282" s="14">
        <f>IF(A282="","",IF(ABS(J282)&lt;1,"Identificado",IF(I282=0,"Pendiente por identificar",IF(J282&lt;0,"Revisar: aplicado de más","Parcialmente aplicado"))))</f>
        <v/>
      </c>
    </row>
    <row r="283">
      <c r="B283" s="15" t="n"/>
      <c r="C283" s="16" t="n"/>
      <c r="H283" s="17" t="n"/>
      <c r="I283" s="13">
        <f>IF(A283="","",SUMIFS(Cruces!$C$4:$C$404,Cruces!$A$4:$A$404,A283))</f>
        <v/>
      </c>
      <c r="J283" s="13">
        <f>IF(A283="","",H283-I283)</f>
        <v/>
      </c>
      <c r="K283" s="14">
        <f>IF(A283="","",IF(ABS(J283)&lt;1,"Identificado",IF(I283=0,"Pendiente por identificar",IF(J283&lt;0,"Revisar: aplicado de más","Parcialmente aplicado"))))</f>
        <v/>
      </c>
    </row>
    <row r="284">
      <c r="B284" s="15" t="n"/>
      <c r="C284" s="16" t="n"/>
      <c r="H284" s="17" t="n"/>
      <c r="I284" s="13">
        <f>IF(A284="","",SUMIFS(Cruces!$C$4:$C$404,Cruces!$A$4:$A$404,A284))</f>
        <v/>
      </c>
      <c r="J284" s="13">
        <f>IF(A284="","",H284-I284)</f>
        <v/>
      </c>
      <c r="K284" s="14">
        <f>IF(A284="","",IF(ABS(J284)&lt;1,"Identificado",IF(I284=0,"Pendiente por identificar",IF(J284&lt;0,"Revisar: aplicado de más","Parcialmente aplicado"))))</f>
        <v/>
      </c>
    </row>
    <row r="285">
      <c r="B285" s="15" t="n"/>
      <c r="C285" s="16" t="n"/>
      <c r="H285" s="17" t="n"/>
      <c r="I285" s="13">
        <f>IF(A285="","",SUMIFS(Cruces!$C$4:$C$404,Cruces!$A$4:$A$404,A285))</f>
        <v/>
      </c>
      <c r="J285" s="13">
        <f>IF(A285="","",H285-I285)</f>
        <v/>
      </c>
      <c r="K285" s="14">
        <f>IF(A285="","",IF(ABS(J285)&lt;1,"Identificado",IF(I285=0,"Pendiente por identificar",IF(J285&lt;0,"Revisar: aplicado de más","Parcialmente aplicado"))))</f>
        <v/>
      </c>
    </row>
    <row r="286">
      <c r="B286" s="15" t="n"/>
      <c r="C286" s="16" t="n"/>
      <c r="H286" s="17" t="n"/>
      <c r="I286" s="13">
        <f>IF(A286="","",SUMIFS(Cruces!$C$4:$C$404,Cruces!$A$4:$A$404,A286))</f>
        <v/>
      </c>
      <c r="J286" s="13">
        <f>IF(A286="","",H286-I286)</f>
        <v/>
      </c>
      <c r="K286" s="14">
        <f>IF(A286="","",IF(ABS(J286)&lt;1,"Identificado",IF(I286=0,"Pendiente por identificar",IF(J286&lt;0,"Revisar: aplicado de más","Parcialmente aplicado"))))</f>
        <v/>
      </c>
    </row>
    <row r="287">
      <c r="B287" s="15" t="n"/>
      <c r="C287" s="16" t="n"/>
      <c r="H287" s="17" t="n"/>
      <c r="I287" s="13">
        <f>IF(A287="","",SUMIFS(Cruces!$C$4:$C$404,Cruces!$A$4:$A$404,A287))</f>
        <v/>
      </c>
      <c r="J287" s="13">
        <f>IF(A287="","",H287-I287)</f>
        <v/>
      </c>
      <c r="K287" s="14">
        <f>IF(A287="","",IF(ABS(J287)&lt;1,"Identificado",IF(I287=0,"Pendiente por identificar",IF(J287&lt;0,"Revisar: aplicado de más","Parcialmente aplicado"))))</f>
        <v/>
      </c>
    </row>
    <row r="288">
      <c r="B288" s="15" t="n"/>
      <c r="C288" s="16" t="n"/>
      <c r="H288" s="17" t="n"/>
      <c r="I288" s="13">
        <f>IF(A288="","",SUMIFS(Cruces!$C$4:$C$404,Cruces!$A$4:$A$404,A288))</f>
        <v/>
      </c>
      <c r="J288" s="13">
        <f>IF(A288="","",H288-I288)</f>
        <v/>
      </c>
      <c r="K288" s="14">
        <f>IF(A288="","",IF(ABS(J288)&lt;1,"Identificado",IF(I288=0,"Pendiente por identificar",IF(J288&lt;0,"Revisar: aplicado de más","Parcialmente aplicado"))))</f>
        <v/>
      </c>
    </row>
    <row r="289">
      <c r="B289" s="15" t="n"/>
      <c r="C289" s="16" t="n"/>
      <c r="H289" s="17" t="n"/>
      <c r="I289" s="13">
        <f>IF(A289="","",SUMIFS(Cruces!$C$4:$C$404,Cruces!$A$4:$A$404,A289))</f>
        <v/>
      </c>
      <c r="J289" s="13">
        <f>IF(A289="","",H289-I289)</f>
        <v/>
      </c>
      <c r="K289" s="14">
        <f>IF(A289="","",IF(ABS(J289)&lt;1,"Identificado",IF(I289=0,"Pendiente por identificar",IF(J289&lt;0,"Revisar: aplicado de más","Parcialmente aplicado"))))</f>
        <v/>
      </c>
    </row>
    <row r="290">
      <c r="B290" s="15" t="n"/>
      <c r="C290" s="16" t="n"/>
      <c r="H290" s="17" t="n"/>
      <c r="I290" s="13">
        <f>IF(A290="","",SUMIFS(Cruces!$C$4:$C$404,Cruces!$A$4:$A$404,A290))</f>
        <v/>
      </c>
      <c r="J290" s="13">
        <f>IF(A290="","",H290-I290)</f>
        <v/>
      </c>
      <c r="K290" s="14">
        <f>IF(A290="","",IF(ABS(J290)&lt;1,"Identificado",IF(I290=0,"Pendiente por identificar",IF(J290&lt;0,"Revisar: aplicado de más","Parcialmente aplicado"))))</f>
        <v/>
      </c>
    </row>
    <row r="291">
      <c r="B291" s="15" t="n"/>
      <c r="C291" s="16" t="n"/>
      <c r="H291" s="17" t="n"/>
      <c r="I291" s="13">
        <f>IF(A291="","",SUMIFS(Cruces!$C$4:$C$404,Cruces!$A$4:$A$404,A291))</f>
        <v/>
      </c>
      <c r="J291" s="13">
        <f>IF(A291="","",H291-I291)</f>
        <v/>
      </c>
      <c r="K291" s="14">
        <f>IF(A291="","",IF(ABS(J291)&lt;1,"Identificado",IF(I291=0,"Pendiente por identificar",IF(J291&lt;0,"Revisar: aplicado de más","Parcialmente aplicado"))))</f>
        <v/>
      </c>
    </row>
    <row r="292">
      <c r="B292" s="15" t="n"/>
      <c r="C292" s="16" t="n"/>
      <c r="H292" s="17" t="n"/>
      <c r="I292" s="13">
        <f>IF(A292="","",SUMIFS(Cruces!$C$4:$C$404,Cruces!$A$4:$A$404,A292))</f>
        <v/>
      </c>
      <c r="J292" s="13">
        <f>IF(A292="","",H292-I292)</f>
        <v/>
      </c>
      <c r="K292" s="14">
        <f>IF(A292="","",IF(ABS(J292)&lt;1,"Identificado",IF(I292=0,"Pendiente por identificar",IF(J292&lt;0,"Revisar: aplicado de más","Parcialmente aplicado"))))</f>
        <v/>
      </c>
    </row>
    <row r="293">
      <c r="B293" s="15" t="n"/>
      <c r="C293" s="16" t="n"/>
      <c r="H293" s="17" t="n"/>
      <c r="I293" s="13">
        <f>IF(A293="","",SUMIFS(Cruces!$C$4:$C$404,Cruces!$A$4:$A$404,A293))</f>
        <v/>
      </c>
      <c r="J293" s="13">
        <f>IF(A293="","",H293-I293)</f>
        <v/>
      </c>
      <c r="K293" s="14">
        <f>IF(A293="","",IF(ABS(J293)&lt;1,"Identificado",IF(I293=0,"Pendiente por identificar",IF(J293&lt;0,"Revisar: aplicado de más","Parcialmente aplicado"))))</f>
        <v/>
      </c>
    </row>
    <row r="294">
      <c r="B294" s="15" t="n"/>
      <c r="C294" s="16" t="n"/>
      <c r="H294" s="17" t="n"/>
      <c r="I294" s="13">
        <f>IF(A294="","",SUMIFS(Cruces!$C$4:$C$404,Cruces!$A$4:$A$404,A294))</f>
        <v/>
      </c>
      <c r="J294" s="13">
        <f>IF(A294="","",H294-I294)</f>
        <v/>
      </c>
      <c r="K294" s="14">
        <f>IF(A294="","",IF(ABS(J294)&lt;1,"Identificado",IF(I294=0,"Pendiente por identificar",IF(J294&lt;0,"Revisar: aplicado de más","Parcialmente aplicado"))))</f>
        <v/>
      </c>
    </row>
    <row r="295">
      <c r="B295" s="15" t="n"/>
      <c r="C295" s="16" t="n"/>
      <c r="H295" s="17" t="n"/>
      <c r="I295" s="13">
        <f>IF(A295="","",SUMIFS(Cruces!$C$4:$C$404,Cruces!$A$4:$A$404,A295))</f>
        <v/>
      </c>
      <c r="J295" s="13">
        <f>IF(A295="","",H295-I295)</f>
        <v/>
      </c>
      <c r="K295" s="14">
        <f>IF(A295="","",IF(ABS(J295)&lt;1,"Identificado",IF(I295=0,"Pendiente por identificar",IF(J295&lt;0,"Revisar: aplicado de más","Parcialmente aplicado"))))</f>
        <v/>
      </c>
    </row>
    <row r="296">
      <c r="B296" s="15" t="n"/>
      <c r="C296" s="16" t="n"/>
      <c r="H296" s="17" t="n"/>
      <c r="I296" s="13">
        <f>IF(A296="","",SUMIFS(Cruces!$C$4:$C$404,Cruces!$A$4:$A$404,A296))</f>
        <v/>
      </c>
      <c r="J296" s="13">
        <f>IF(A296="","",H296-I296)</f>
        <v/>
      </c>
      <c r="K296" s="14">
        <f>IF(A296="","",IF(ABS(J296)&lt;1,"Identificado",IF(I296=0,"Pendiente por identificar",IF(J296&lt;0,"Revisar: aplicado de más","Parcialmente aplicado"))))</f>
        <v/>
      </c>
    </row>
    <row r="297">
      <c r="B297" s="15" t="n"/>
      <c r="C297" s="16" t="n"/>
      <c r="H297" s="17" t="n"/>
      <c r="I297" s="13">
        <f>IF(A297="","",SUMIFS(Cruces!$C$4:$C$404,Cruces!$A$4:$A$404,A297))</f>
        <v/>
      </c>
      <c r="J297" s="13">
        <f>IF(A297="","",H297-I297)</f>
        <v/>
      </c>
      <c r="K297" s="14">
        <f>IF(A297="","",IF(ABS(J297)&lt;1,"Identificado",IF(I297=0,"Pendiente por identificar",IF(J297&lt;0,"Revisar: aplicado de más","Parcialmente aplicado"))))</f>
        <v/>
      </c>
    </row>
    <row r="298">
      <c r="B298" s="15" t="n"/>
      <c r="C298" s="16" t="n"/>
      <c r="H298" s="17" t="n"/>
      <c r="I298" s="13">
        <f>IF(A298="","",SUMIFS(Cruces!$C$4:$C$404,Cruces!$A$4:$A$404,A298))</f>
        <v/>
      </c>
      <c r="J298" s="13">
        <f>IF(A298="","",H298-I298)</f>
        <v/>
      </c>
      <c r="K298" s="14">
        <f>IF(A298="","",IF(ABS(J298)&lt;1,"Identificado",IF(I298=0,"Pendiente por identificar",IF(J298&lt;0,"Revisar: aplicado de más","Parcialmente aplicado"))))</f>
        <v/>
      </c>
    </row>
    <row r="299">
      <c r="B299" s="15" t="n"/>
      <c r="C299" s="16" t="n"/>
      <c r="H299" s="17" t="n"/>
      <c r="I299" s="13">
        <f>IF(A299="","",SUMIFS(Cruces!$C$4:$C$404,Cruces!$A$4:$A$404,A299))</f>
        <v/>
      </c>
      <c r="J299" s="13">
        <f>IF(A299="","",H299-I299)</f>
        <v/>
      </c>
      <c r="K299" s="14">
        <f>IF(A299="","",IF(ABS(J299)&lt;1,"Identificado",IF(I299=0,"Pendiente por identificar",IF(J299&lt;0,"Revisar: aplicado de más","Parcialmente aplicado"))))</f>
        <v/>
      </c>
    </row>
    <row r="300">
      <c r="B300" s="15" t="n"/>
      <c r="C300" s="16" t="n"/>
      <c r="H300" s="17" t="n"/>
      <c r="I300" s="13">
        <f>IF(A300="","",SUMIFS(Cruces!$C$4:$C$404,Cruces!$A$4:$A$404,A300))</f>
        <v/>
      </c>
      <c r="J300" s="13">
        <f>IF(A300="","",H300-I300)</f>
        <v/>
      </c>
      <c r="K300" s="14">
        <f>IF(A300="","",IF(ABS(J300)&lt;1,"Identificado",IF(I300=0,"Pendiente por identificar",IF(J300&lt;0,"Revisar: aplicado de más","Parcialmente aplicado"))))</f>
        <v/>
      </c>
    </row>
    <row r="301">
      <c r="B301" s="15" t="n"/>
      <c r="C301" s="16" t="n"/>
      <c r="H301" s="17" t="n"/>
      <c r="I301" s="13">
        <f>IF(A301="","",SUMIFS(Cruces!$C$4:$C$404,Cruces!$A$4:$A$404,A301))</f>
        <v/>
      </c>
      <c r="J301" s="13">
        <f>IF(A301="","",H301-I301)</f>
        <v/>
      </c>
      <c r="K301" s="14">
        <f>IF(A301="","",IF(ABS(J301)&lt;1,"Identificado",IF(I301=0,"Pendiente por identificar",IF(J301&lt;0,"Revisar: aplicado de más","Parcialmente aplicado"))))</f>
        <v/>
      </c>
    </row>
    <row r="302">
      <c r="B302" s="15" t="n"/>
      <c r="C302" s="16" t="n"/>
      <c r="H302" s="17" t="n"/>
      <c r="I302" s="13">
        <f>IF(A302="","",SUMIFS(Cruces!$C$4:$C$404,Cruces!$A$4:$A$404,A302))</f>
        <v/>
      </c>
      <c r="J302" s="13">
        <f>IF(A302="","",H302-I302)</f>
        <v/>
      </c>
      <c r="K302" s="14">
        <f>IF(A302="","",IF(ABS(J302)&lt;1,"Identificado",IF(I302=0,"Pendiente por identificar",IF(J302&lt;0,"Revisar: aplicado de más","Parcialmente aplicado"))))</f>
        <v/>
      </c>
    </row>
    <row r="303">
      <c r="B303" s="15" t="n"/>
      <c r="C303" s="16" t="n"/>
      <c r="H303" s="17" t="n"/>
      <c r="I303" s="13">
        <f>IF(A303="","",SUMIFS(Cruces!$C$4:$C$404,Cruces!$A$4:$A$404,A303))</f>
        <v/>
      </c>
      <c r="J303" s="13">
        <f>IF(A303="","",H303-I303)</f>
        <v/>
      </c>
      <c r="K303" s="14">
        <f>IF(A303="","",IF(ABS(J303)&lt;1,"Identificado",IF(I303=0,"Pendiente por identificar",IF(J303&lt;0,"Revisar: aplicado de más","Parcialmente aplicado"))))</f>
        <v/>
      </c>
    </row>
  </sheetData>
  <conditionalFormatting sqref="K4:K304">
    <cfRule type="expression" priority="1" dxfId="0">
      <formula>LEFT(K4,7)="Revisar"</formula>
    </cfRule>
    <cfRule type="expression" priority="2" dxfId="1">
      <formula>OR(K4="Pendiente por identificar",K4="Pendiente")</formula>
    </cfRule>
    <cfRule type="expression" priority="3" dxfId="2">
      <formula>OR(K4="Identificado",K4="Pagada",K4="Listo para recibo de caja")</formula>
    </cfRule>
  </conditionalFormatting>
  <dataValidations count="1">
    <dataValidation sqref="D4:D304" showDropDown="0" showInputMessage="0" showErrorMessage="0" allowBlank="1" type="list">
      <formula1>"Bre-B,Transferencia,PSE,Consignación,Nequi,Daviplata,Otro"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5" customWidth="1" min="3" max="3"/>
    <col width="13" customWidth="1" min="4" max="4"/>
    <col width="12" customWidth="1" min="5" max="5"/>
    <col width="15" customWidth="1" min="6" max="6"/>
    <col width="16" customWidth="1" min="7" max="7"/>
    <col width="18" customWidth="1" min="8" max="8"/>
    <col width="16" customWidth="1" min="9" max="9"/>
    <col width="16" customWidth="1" min="10" max="10"/>
  </cols>
  <sheetData>
    <row r="1">
      <c r="A1" s="6" t="inlineStr">
        <is>
          <t>Cartera: facturas abiertas</t>
        </is>
      </c>
    </row>
    <row r="2">
      <c r="A2" s="7" t="inlineStr">
        <is>
          <t>Las filas en amarillo son un EJEMPLO con datos ficticios (empresas, NIT y valores inventados). Bórrelas antes de usar la plantilla. Las columnas en gris se calculan solas: no las escriba.</t>
        </is>
      </c>
    </row>
    <row r="3" ht="32" customHeight="1">
      <c r="A3" s="8" t="inlineStr">
        <is>
          <t>Factura</t>
        </is>
      </c>
      <c r="B3" s="8" t="inlineStr">
        <is>
          <t>Cliente</t>
        </is>
      </c>
      <c r="C3" s="8" t="inlineStr">
        <is>
          <t>NIT</t>
        </is>
      </c>
      <c r="D3" s="8" t="inlineStr">
        <is>
          <t>Fecha emisión</t>
        </is>
      </c>
      <c r="E3" s="8" t="inlineStr">
        <is>
          <t>Vence</t>
        </is>
      </c>
      <c r="F3" s="8" t="inlineStr">
        <is>
          <t>Valor factura</t>
        </is>
      </c>
      <c r="G3" s="8" t="inlineStr">
        <is>
          <t>Pagado (desde Cruces)</t>
        </is>
      </c>
      <c r="H3" s="8" t="inlineStr">
        <is>
          <t>Retenciones y descuentos (desde Cruces)</t>
        </is>
      </c>
      <c r="I3" s="8" t="inlineStr">
        <is>
          <t>Saldo pendiente</t>
        </is>
      </c>
      <c r="J3" s="8" t="inlineStr">
        <is>
          <t>Estado</t>
        </is>
      </c>
    </row>
    <row r="4">
      <c r="A4" s="9" t="inlineStr">
        <is>
          <t>FE-4102</t>
        </is>
      </c>
      <c r="B4" s="9" t="inlineStr">
        <is>
          <t>Ferretería El Roble S.A.S. (ficticia)</t>
        </is>
      </c>
      <c r="C4" s="9" t="inlineStr">
        <is>
          <t>900000001-1</t>
        </is>
      </c>
      <c r="D4" s="10" t="n">
        <v>46295</v>
      </c>
      <c r="E4" s="10" t="n">
        <v>46325</v>
      </c>
      <c r="F4" s="12" t="n">
        <v>1190000</v>
      </c>
      <c r="G4" s="13">
        <f>IF(A4="","",SUMIFS(Cruces!$C$4:$C$404,Cruces!$B$4:$B$404,A4))</f>
        <v/>
      </c>
      <c r="H4" s="13">
        <f>IF(A4="","",SUMIFS(Cruces!$D$4:$D$404,Cruces!$B$4:$B$404,A4))</f>
        <v/>
      </c>
      <c r="I4" s="13">
        <f>IF(A4="","",F4-G4-H4)</f>
        <v/>
      </c>
      <c r="J4" s="14">
        <f>IF(A4="","",IF(ABS(I4)&lt;1,"Pagada",IF(I4&lt;0,"Revisar: pagada de más",IF(G4+H4&gt;0,"Abono parcial","Pendiente"))))</f>
        <v/>
      </c>
    </row>
    <row r="5">
      <c r="A5" s="9" t="inlineStr">
        <is>
          <t>FE-4103</t>
        </is>
      </c>
      <c r="B5" s="9" t="inlineStr">
        <is>
          <t>Ferretería El Roble S.A.S. (ficticia)</t>
        </is>
      </c>
      <c r="C5" s="9" t="inlineStr">
        <is>
          <t>900000001-1</t>
        </is>
      </c>
      <c r="D5" s="10" t="n">
        <v>46297</v>
      </c>
      <c r="E5" s="10" t="n">
        <v>46327</v>
      </c>
      <c r="F5" s="12" t="n">
        <v>850000</v>
      </c>
      <c r="G5" s="13">
        <f>IF(A5="","",SUMIFS(Cruces!$C$4:$C$404,Cruces!$B$4:$B$404,A5))</f>
        <v/>
      </c>
      <c r="H5" s="13">
        <f>IF(A5="","",SUMIFS(Cruces!$D$4:$D$404,Cruces!$B$4:$B$404,A5))</f>
        <v/>
      </c>
      <c r="I5" s="13">
        <f>IF(A5="","",F5-G5-H5)</f>
        <v/>
      </c>
      <c r="J5" s="14">
        <f>IF(A5="","",IF(ABS(I5)&lt;1,"Pagada",IF(I5&lt;0,"Revisar: pagada de más",IF(G5+H5&gt;0,"Abono parcial","Pendiente"))))</f>
        <v/>
      </c>
    </row>
    <row r="6">
      <c r="A6" s="9" t="inlineStr">
        <is>
          <t>FE-4110</t>
        </is>
      </c>
      <c r="B6" s="9" t="inlineStr">
        <is>
          <t>Tienda Doña Rosa (ficticia)</t>
        </is>
      </c>
      <c r="C6" s="9" t="inlineStr">
        <is>
          <t>900000002-2</t>
        </is>
      </c>
      <c r="D6" s="10" t="n">
        <v>46300</v>
      </c>
      <c r="E6" s="10" t="n">
        <v>46330</v>
      </c>
      <c r="F6" s="12" t="n">
        <v>2380000</v>
      </c>
      <c r="G6" s="13">
        <f>IF(A6="","",SUMIFS(Cruces!$C$4:$C$404,Cruces!$B$4:$B$404,A6))</f>
        <v/>
      </c>
      <c r="H6" s="13">
        <f>IF(A6="","",SUMIFS(Cruces!$D$4:$D$404,Cruces!$B$4:$B$404,A6))</f>
        <v/>
      </c>
      <c r="I6" s="13">
        <f>IF(A6="","",F6-G6-H6)</f>
        <v/>
      </c>
      <c r="J6" s="14">
        <f>IF(A6="","",IF(ABS(I6)&lt;1,"Pagada",IF(I6&lt;0,"Revisar: pagada de más",IF(G6+H6&gt;0,"Abono parcial","Pendiente"))))</f>
        <v/>
      </c>
    </row>
    <row r="7">
      <c r="A7" s="9" t="inlineStr">
        <is>
          <t>FE-4115</t>
        </is>
      </c>
      <c r="B7" s="9" t="inlineStr">
        <is>
          <t>Supermercado La 80 (ficticio)</t>
        </is>
      </c>
      <c r="C7" s="9" t="inlineStr">
        <is>
          <t>900000003-3</t>
        </is>
      </c>
      <c r="D7" s="10" t="n">
        <v>46301</v>
      </c>
      <c r="E7" s="10" t="n">
        <v>46331</v>
      </c>
      <c r="F7" s="12" t="n">
        <v>640000</v>
      </c>
      <c r="G7" s="13">
        <f>IF(A7="","",SUMIFS(Cruces!$C$4:$C$404,Cruces!$B$4:$B$404,A7))</f>
        <v/>
      </c>
      <c r="H7" s="13">
        <f>IF(A7="","",SUMIFS(Cruces!$D$4:$D$404,Cruces!$B$4:$B$404,A7))</f>
        <v/>
      </c>
      <c r="I7" s="13">
        <f>IF(A7="","",F7-G7-H7)</f>
        <v/>
      </c>
      <c r="J7" s="14">
        <f>IF(A7="","",IF(ABS(I7)&lt;1,"Pagada",IF(I7&lt;0,"Revisar: pagada de más",IF(G7+H7&gt;0,"Abono parcial","Pendiente"))))</f>
        <v/>
      </c>
    </row>
    <row r="8">
      <c r="A8" s="9" t="inlineStr">
        <is>
          <t>FE-4116</t>
        </is>
      </c>
      <c r="B8" s="9" t="inlineStr">
        <is>
          <t>Supermercado La 80 (ficticio)</t>
        </is>
      </c>
      <c r="C8" s="9" t="inlineStr">
        <is>
          <t>900000003-3</t>
        </is>
      </c>
      <c r="D8" s="10" t="n">
        <v>46303</v>
      </c>
      <c r="E8" s="10" t="n">
        <v>46333</v>
      </c>
      <c r="F8" s="12" t="n">
        <v>960000</v>
      </c>
      <c r="G8" s="13">
        <f>IF(A8="","",SUMIFS(Cruces!$C$4:$C$404,Cruces!$B$4:$B$404,A8))</f>
        <v/>
      </c>
      <c r="H8" s="13">
        <f>IF(A8="","",SUMIFS(Cruces!$D$4:$D$404,Cruces!$B$4:$B$404,A8))</f>
        <v/>
      </c>
      <c r="I8" s="13">
        <f>IF(A8="","",F8-G8-H8)</f>
        <v/>
      </c>
      <c r="J8" s="14">
        <f>IF(A8="","",IF(ABS(I8)&lt;1,"Pagada",IF(I8&lt;0,"Revisar: pagada de más",IF(G8+H8&gt;0,"Abono parcial","Pendiente"))))</f>
        <v/>
      </c>
    </row>
    <row r="9">
      <c r="A9" s="9" t="inlineStr">
        <is>
          <t>FE-4120</t>
        </is>
      </c>
      <c r="B9" s="9" t="inlineStr">
        <is>
          <t>Droguería San José (ficticia)</t>
        </is>
      </c>
      <c r="C9" s="9" t="inlineStr">
        <is>
          <t>900000004-4</t>
        </is>
      </c>
      <c r="D9" s="10" t="n">
        <v>46305</v>
      </c>
      <c r="E9" s="10" t="n">
        <v>46335</v>
      </c>
      <c r="F9" s="12" t="n">
        <v>500000</v>
      </c>
      <c r="G9" s="13">
        <f>IF(A9="","",SUMIFS(Cruces!$C$4:$C$404,Cruces!$B$4:$B$404,A9))</f>
        <v/>
      </c>
      <c r="H9" s="13">
        <f>IF(A9="","",SUMIFS(Cruces!$D$4:$D$404,Cruces!$B$4:$B$404,A9))</f>
        <v/>
      </c>
      <c r="I9" s="13">
        <f>IF(A9="","",F9-G9-H9)</f>
        <v/>
      </c>
      <c r="J9" s="14">
        <f>IF(A9="","",IF(ABS(I9)&lt;1,"Pagada",IF(I9&lt;0,"Revisar: pagada de más",IF(G9+H9&gt;0,"Abono parcial","Pendiente"))))</f>
        <v/>
      </c>
    </row>
    <row r="10">
      <c r="D10" s="15" t="n"/>
      <c r="E10" s="15" t="n"/>
      <c r="F10" s="17" t="n"/>
      <c r="G10" s="13">
        <f>IF(A10="","",SUMIFS(Cruces!$C$4:$C$404,Cruces!$B$4:$B$404,A10))</f>
        <v/>
      </c>
      <c r="H10" s="13">
        <f>IF(A10="","",SUMIFS(Cruces!$D$4:$D$404,Cruces!$B$4:$B$404,A10))</f>
        <v/>
      </c>
      <c r="I10" s="13">
        <f>IF(A10="","",F10-G10-H10)</f>
        <v/>
      </c>
      <c r="J10" s="14">
        <f>IF(A10="","",IF(ABS(I10)&lt;1,"Pagada",IF(I10&lt;0,"Revisar: pagada de más",IF(G10+H10&gt;0,"Abono parcial","Pendiente"))))</f>
        <v/>
      </c>
    </row>
    <row r="11">
      <c r="D11" s="15" t="n"/>
      <c r="E11" s="15" t="n"/>
      <c r="F11" s="17" t="n"/>
      <c r="G11" s="13">
        <f>IF(A11="","",SUMIFS(Cruces!$C$4:$C$404,Cruces!$B$4:$B$404,A11))</f>
        <v/>
      </c>
      <c r="H11" s="13">
        <f>IF(A11="","",SUMIFS(Cruces!$D$4:$D$404,Cruces!$B$4:$B$404,A11))</f>
        <v/>
      </c>
      <c r="I11" s="13">
        <f>IF(A11="","",F11-G11-H11)</f>
        <v/>
      </c>
      <c r="J11" s="14">
        <f>IF(A11="","",IF(ABS(I11)&lt;1,"Pagada",IF(I11&lt;0,"Revisar: pagada de más",IF(G11+H11&gt;0,"Abono parcial","Pendiente"))))</f>
        <v/>
      </c>
    </row>
    <row r="12">
      <c r="D12" s="15" t="n"/>
      <c r="E12" s="15" t="n"/>
      <c r="F12" s="17" t="n"/>
      <c r="G12" s="13">
        <f>IF(A12="","",SUMIFS(Cruces!$C$4:$C$404,Cruces!$B$4:$B$404,A12))</f>
        <v/>
      </c>
      <c r="H12" s="13">
        <f>IF(A12="","",SUMIFS(Cruces!$D$4:$D$404,Cruces!$B$4:$B$404,A12))</f>
        <v/>
      </c>
      <c r="I12" s="13">
        <f>IF(A12="","",F12-G12-H12)</f>
        <v/>
      </c>
      <c r="J12" s="14">
        <f>IF(A12="","",IF(ABS(I12)&lt;1,"Pagada",IF(I12&lt;0,"Revisar: pagada de más",IF(G12+H12&gt;0,"Abono parcial","Pendiente"))))</f>
        <v/>
      </c>
    </row>
    <row r="13">
      <c r="D13" s="15" t="n"/>
      <c r="E13" s="15" t="n"/>
      <c r="F13" s="17" t="n"/>
      <c r="G13" s="13">
        <f>IF(A13="","",SUMIFS(Cruces!$C$4:$C$404,Cruces!$B$4:$B$404,A13))</f>
        <v/>
      </c>
      <c r="H13" s="13">
        <f>IF(A13="","",SUMIFS(Cruces!$D$4:$D$404,Cruces!$B$4:$B$404,A13))</f>
        <v/>
      </c>
      <c r="I13" s="13">
        <f>IF(A13="","",F13-G13-H13)</f>
        <v/>
      </c>
      <c r="J13" s="14">
        <f>IF(A13="","",IF(ABS(I13)&lt;1,"Pagada",IF(I13&lt;0,"Revisar: pagada de más",IF(G13+H13&gt;0,"Abono parcial","Pendiente"))))</f>
        <v/>
      </c>
    </row>
    <row r="14">
      <c r="D14" s="15" t="n"/>
      <c r="E14" s="15" t="n"/>
      <c r="F14" s="17" t="n"/>
      <c r="G14" s="13">
        <f>IF(A14="","",SUMIFS(Cruces!$C$4:$C$404,Cruces!$B$4:$B$404,A14))</f>
        <v/>
      </c>
      <c r="H14" s="13">
        <f>IF(A14="","",SUMIFS(Cruces!$D$4:$D$404,Cruces!$B$4:$B$404,A14))</f>
        <v/>
      </c>
      <c r="I14" s="13">
        <f>IF(A14="","",F14-G14-H14)</f>
        <v/>
      </c>
      <c r="J14" s="14">
        <f>IF(A14="","",IF(ABS(I14)&lt;1,"Pagada",IF(I14&lt;0,"Revisar: pagada de más",IF(G14+H14&gt;0,"Abono parcial","Pendiente"))))</f>
        <v/>
      </c>
    </row>
    <row r="15">
      <c r="D15" s="15" t="n"/>
      <c r="E15" s="15" t="n"/>
      <c r="F15" s="17" t="n"/>
      <c r="G15" s="13">
        <f>IF(A15="","",SUMIFS(Cruces!$C$4:$C$404,Cruces!$B$4:$B$404,A15))</f>
        <v/>
      </c>
      <c r="H15" s="13">
        <f>IF(A15="","",SUMIFS(Cruces!$D$4:$D$404,Cruces!$B$4:$B$404,A15))</f>
        <v/>
      </c>
      <c r="I15" s="13">
        <f>IF(A15="","",F15-G15-H15)</f>
        <v/>
      </c>
      <c r="J15" s="14">
        <f>IF(A15="","",IF(ABS(I15)&lt;1,"Pagada",IF(I15&lt;0,"Revisar: pagada de más",IF(G15+H15&gt;0,"Abono parcial","Pendiente"))))</f>
        <v/>
      </c>
    </row>
    <row r="16">
      <c r="D16" s="15" t="n"/>
      <c r="E16" s="15" t="n"/>
      <c r="F16" s="17" t="n"/>
      <c r="G16" s="13">
        <f>IF(A16="","",SUMIFS(Cruces!$C$4:$C$404,Cruces!$B$4:$B$404,A16))</f>
        <v/>
      </c>
      <c r="H16" s="13">
        <f>IF(A16="","",SUMIFS(Cruces!$D$4:$D$404,Cruces!$B$4:$B$404,A16))</f>
        <v/>
      </c>
      <c r="I16" s="13">
        <f>IF(A16="","",F16-G16-H16)</f>
        <v/>
      </c>
      <c r="J16" s="14">
        <f>IF(A16="","",IF(ABS(I16)&lt;1,"Pagada",IF(I16&lt;0,"Revisar: pagada de más",IF(G16+H16&gt;0,"Abono parcial","Pendiente"))))</f>
        <v/>
      </c>
    </row>
    <row r="17">
      <c r="D17" s="15" t="n"/>
      <c r="E17" s="15" t="n"/>
      <c r="F17" s="17" t="n"/>
      <c r="G17" s="13">
        <f>IF(A17="","",SUMIFS(Cruces!$C$4:$C$404,Cruces!$B$4:$B$404,A17))</f>
        <v/>
      </c>
      <c r="H17" s="13">
        <f>IF(A17="","",SUMIFS(Cruces!$D$4:$D$404,Cruces!$B$4:$B$404,A17))</f>
        <v/>
      </c>
      <c r="I17" s="13">
        <f>IF(A17="","",F17-G17-H17)</f>
        <v/>
      </c>
      <c r="J17" s="14">
        <f>IF(A17="","",IF(ABS(I17)&lt;1,"Pagada",IF(I17&lt;0,"Revisar: pagada de más",IF(G17+H17&gt;0,"Abono parcial","Pendiente"))))</f>
        <v/>
      </c>
    </row>
    <row r="18">
      <c r="D18" s="15" t="n"/>
      <c r="E18" s="15" t="n"/>
      <c r="F18" s="17" t="n"/>
      <c r="G18" s="13">
        <f>IF(A18="","",SUMIFS(Cruces!$C$4:$C$404,Cruces!$B$4:$B$404,A18))</f>
        <v/>
      </c>
      <c r="H18" s="13">
        <f>IF(A18="","",SUMIFS(Cruces!$D$4:$D$404,Cruces!$B$4:$B$404,A18))</f>
        <v/>
      </c>
      <c r="I18" s="13">
        <f>IF(A18="","",F18-G18-H18)</f>
        <v/>
      </c>
      <c r="J18" s="14">
        <f>IF(A18="","",IF(ABS(I18)&lt;1,"Pagada",IF(I18&lt;0,"Revisar: pagada de más",IF(G18+H18&gt;0,"Abono parcial","Pendiente"))))</f>
        <v/>
      </c>
    </row>
    <row r="19">
      <c r="D19" s="15" t="n"/>
      <c r="E19" s="15" t="n"/>
      <c r="F19" s="17" t="n"/>
      <c r="G19" s="13">
        <f>IF(A19="","",SUMIFS(Cruces!$C$4:$C$404,Cruces!$B$4:$B$404,A19))</f>
        <v/>
      </c>
      <c r="H19" s="13">
        <f>IF(A19="","",SUMIFS(Cruces!$D$4:$D$404,Cruces!$B$4:$B$404,A19))</f>
        <v/>
      </c>
      <c r="I19" s="13">
        <f>IF(A19="","",F19-G19-H19)</f>
        <v/>
      </c>
      <c r="J19" s="14">
        <f>IF(A19="","",IF(ABS(I19)&lt;1,"Pagada",IF(I19&lt;0,"Revisar: pagada de más",IF(G19+H19&gt;0,"Abono parcial","Pendiente"))))</f>
        <v/>
      </c>
    </row>
    <row r="20">
      <c r="D20" s="15" t="n"/>
      <c r="E20" s="15" t="n"/>
      <c r="F20" s="17" t="n"/>
      <c r="G20" s="13">
        <f>IF(A20="","",SUMIFS(Cruces!$C$4:$C$404,Cruces!$B$4:$B$404,A20))</f>
        <v/>
      </c>
      <c r="H20" s="13">
        <f>IF(A20="","",SUMIFS(Cruces!$D$4:$D$404,Cruces!$B$4:$B$404,A20))</f>
        <v/>
      </c>
      <c r="I20" s="13">
        <f>IF(A20="","",F20-G20-H20)</f>
        <v/>
      </c>
      <c r="J20" s="14">
        <f>IF(A20="","",IF(ABS(I20)&lt;1,"Pagada",IF(I20&lt;0,"Revisar: pagada de más",IF(G20+H20&gt;0,"Abono parcial","Pendiente"))))</f>
        <v/>
      </c>
    </row>
    <row r="21">
      <c r="D21" s="15" t="n"/>
      <c r="E21" s="15" t="n"/>
      <c r="F21" s="17" t="n"/>
      <c r="G21" s="13">
        <f>IF(A21="","",SUMIFS(Cruces!$C$4:$C$404,Cruces!$B$4:$B$404,A21))</f>
        <v/>
      </c>
      <c r="H21" s="13">
        <f>IF(A21="","",SUMIFS(Cruces!$D$4:$D$404,Cruces!$B$4:$B$404,A21))</f>
        <v/>
      </c>
      <c r="I21" s="13">
        <f>IF(A21="","",F21-G21-H21)</f>
        <v/>
      </c>
      <c r="J21" s="14">
        <f>IF(A21="","",IF(ABS(I21)&lt;1,"Pagada",IF(I21&lt;0,"Revisar: pagada de más",IF(G21+H21&gt;0,"Abono parcial","Pendiente"))))</f>
        <v/>
      </c>
    </row>
    <row r="22">
      <c r="D22" s="15" t="n"/>
      <c r="E22" s="15" t="n"/>
      <c r="F22" s="17" t="n"/>
      <c r="G22" s="13">
        <f>IF(A22="","",SUMIFS(Cruces!$C$4:$C$404,Cruces!$B$4:$B$404,A22))</f>
        <v/>
      </c>
      <c r="H22" s="13">
        <f>IF(A22="","",SUMIFS(Cruces!$D$4:$D$404,Cruces!$B$4:$B$404,A22))</f>
        <v/>
      </c>
      <c r="I22" s="13">
        <f>IF(A22="","",F22-G22-H22)</f>
        <v/>
      </c>
      <c r="J22" s="14">
        <f>IF(A22="","",IF(ABS(I22)&lt;1,"Pagada",IF(I22&lt;0,"Revisar: pagada de más",IF(G22+H22&gt;0,"Abono parcial","Pendiente"))))</f>
        <v/>
      </c>
    </row>
    <row r="23">
      <c r="D23" s="15" t="n"/>
      <c r="E23" s="15" t="n"/>
      <c r="F23" s="17" t="n"/>
      <c r="G23" s="13">
        <f>IF(A23="","",SUMIFS(Cruces!$C$4:$C$404,Cruces!$B$4:$B$404,A23))</f>
        <v/>
      </c>
      <c r="H23" s="13">
        <f>IF(A23="","",SUMIFS(Cruces!$D$4:$D$404,Cruces!$B$4:$B$404,A23))</f>
        <v/>
      </c>
      <c r="I23" s="13">
        <f>IF(A23="","",F23-G23-H23)</f>
        <v/>
      </c>
      <c r="J23" s="14">
        <f>IF(A23="","",IF(ABS(I23)&lt;1,"Pagada",IF(I23&lt;0,"Revisar: pagada de más",IF(G23+H23&gt;0,"Abono parcial","Pendiente"))))</f>
        <v/>
      </c>
    </row>
    <row r="24">
      <c r="D24" s="15" t="n"/>
      <c r="E24" s="15" t="n"/>
      <c r="F24" s="17" t="n"/>
      <c r="G24" s="13">
        <f>IF(A24="","",SUMIFS(Cruces!$C$4:$C$404,Cruces!$B$4:$B$404,A24))</f>
        <v/>
      </c>
      <c r="H24" s="13">
        <f>IF(A24="","",SUMIFS(Cruces!$D$4:$D$404,Cruces!$B$4:$B$404,A24))</f>
        <v/>
      </c>
      <c r="I24" s="13">
        <f>IF(A24="","",F24-G24-H24)</f>
        <v/>
      </c>
      <c r="J24" s="14">
        <f>IF(A24="","",IF(ABS(I24)&lt;1,"Pagada",IF(I24&lt;0,"Revisar: pagada de más",IF(G24+H24&gt;0,"Abono parcial","Pendiente"))))</f>
        <v/>
      </c>
    </row>
    <row r="25">
      <c r="D25" s="15" t="n"/>
      <c r="E25" s="15" t="n"/>
      <c r="F25" s="17" t="n"/>
      <c r="G25" s="13">
        <f>IF(A25="","",SUMIFS(Cruces!$C$4:$C$404,Cruces!$B$4:$B$404,A25))</f>
        <v/>
      </c>
      <c r="H25" s="13">
        <f>IF(A25="","",SUMIFS(Cruces!$D$4:$D$404,Cruces!$B$4:$B$404,A25))</f>
        <v/>
      </c>
      <c r="I25" s="13">
        <f>IF(A25="","",F25-G25-H25)</f>
        <v/>
      </c>
      <c r="J25" s="14">
        <f>IF(A25="","",IF(ABS(I25)&lt;1,"Pagada",IF(I25&lt;0,"Revisar: pagada de más",IF(G25+H25&gt;0,"Abono parcial","Pendiente"))))</f>
        <v/>
      </c>
    </row>
    <row r="26">
      <c r="D26" s="15" t="n"/>
      <c r="E26" s="15" t="n"/>
      <c r="F26" s="17" t="n"/>
      <c r="G26" s="13">
        <f>IF(A26="","",SUMIFS(Cruces!$C$4:$C$404,Cruces!$B$4:$B$404,A26))</f>
        <v/>
      </c>
      <c r="H26" s="13">
        <f>IF(A26="","",SUMIFS(Cruces!$D$4:$D$404,Cruces!$B$4:$B$404,A26))</f>
        <v/>
      </c>
      <c r="I26" s="13">
        <f>IF(A26="","",F26-G26-H26)</f>
        <v/>
      </c>
      <c r="J26" s="14">
        <f>IF(A26="","",IF(ABS(I26)&lt;1,"Pagada",IF(I26&lt;0,"Revisar: pagada de más",IF(G26+H26&gt;0,"Abono parcial","Pendiente"))))</f>
        <v/>
      </c>
    </row>
    <row r="27">
      <c r="D27" s="15" t="n"/>
      <c r="E27" s="15" t="n"/>
      <c r="F27" s="17" t="n"/>
      <c r="G27" s="13">
        <f>IF(A27="","",SUMIFS(Cruces!$C$4:$C$404,Cruces!$B$4:$B$404,A27))</f>
        <v/>
      </c>
      <c r="H27" s="13">
        <f>IF(A27="","",SUMIFS(Cruces!$D$4:$D$404,Cruces!$B$4:$B$404,A27))</f>
        <v/>
      </c>
      <c r="I27" s="13">
        <f>IF(A27="","",F27-G27-H27)</f>
        <v/>
      </c>
      <c r="J27" s="14">
        <f>IF(A27="","",IF(ABS(I27)&lt;1,"Pagada",IF(I27&lt;0,"Revisar: pagada de más",IF(G27+H27&gt;0,"Abono parcial","Pendiente"))))</f>
        <v/>
      </c>
    </row>
    <row r="28">
      <c r="D28" s="15" t="n"/>
      <c r="E28" s="15" t="n"/>
      <c r="F28" s="17" t="n"/>
      <c r="G28" s="13">
        <f>IF(A28="","",SUMIFS(Cruces!$C$4:$C$404,Cruces!$B$4:$B$404,A28))</f>
        <v/>
      </c>
      <c r="H28" s="13">
        <f>IF(A28="","",SUMIFS(Cruces!$D$4:$D$404,Cruces!$B$4:$B$404,A28))</f>
        <v/>
      </c>
      <c r="I28" s="13">
        <f>IF(A28="","",F28-G28-H28)</f>
        <v/>
      </c>
      <c r="J28" s="14">
        <f>IF(A28="","",IF(ABS(I28)&lt;1,"Pagada",IF(I28&lt;0,"Revisar: pagada de más",IF(G28+H28&gt;0,"Abono parcial","Pendiente"))))</f>
        <v/>
      </c>
    </row>
    <row r="29">
      <c r="D29" s="15" t="n"/>
      <c r="E29" s="15" t="n"/>
      <c r="F29" s="17" t="n"/>
      <c r="G29" s="13">
        <f>IF(A29="","",SUMIFS(Cruces!$C$4:$C$404,Cruces!$B$4:$B$404,A29))</f>
        <v/>
      </c>
      <c r="H29" s="13">
        <f>IF(A29="","",SUMIFS(Cruces!$D$4:$D$404,Cruces!$B$4:$B$404,A29))</f>
        <v/>
      </c>
      <c r="I29" s="13">
        <f>IF(A29="","",F29-G29-H29)</f>
        <v/>
      </c>
      <c r="J29" s="14">
        <f>IF(A29="","",IF(ABS(I29)&lt;1,"Pagada",IF(I29&lt;0,"Revisar: pagada de más",IF(G29+H29&gt;0,"Abono parcial","Pendiente"))))</f>
        <v/>
      </c>
    </row>
    <row r="30">
      <c r="D30" s="15" t="n"/>
      <c r="E30" s="15" t="n"/>
      <c r="F30" s="17" t="n"/>
      <c r="G30" s="13">
        <f>IF(A30="","",SUMIFS(Cruces!$C$4:$C$404,Cruces!$B$4:$B$404,A30))</f>
        <v/>
      </c>
      <c r="H30" s="13">
        <f>IF(A30="","",SUMIFS(Cruces!$D$4:$D$404,Cruces!$B$4:$B$404,A30))</f>
        <v/>
      </c>
      <c r="I30" s="13">
        <f>IF(A30="","",F30-G30-H30)</f>
        <v/>
      </c>
      <c r="J30" s="14">
        <f>IF(A30="","",IF(ABS(I30)&lt;1,"Pagada",IF(I30&lt;0,"Revisar: pagada de más",IF(G30+H30&gt;0,"Abono parcial","Pendiente"))))</f>
        <v/>
      </c>
    </row>
    <row r="31">
      <c r="D31" s="15" t="n"/>
      <c r="E31" s="15" t="n"/>
      <c r="F31" s="17" t="n"/>
      <c r="G31" s="13">
        <f>IF(A31="","",SUMIFS(Cruces!$C$4:$C$404,Cruces!$B$4:$B$404,A31))</f>
        <v/>
      </c>
      <c r="H31" s="13">
        <f>IF(A31="","",SUMIFS(Cruces!$D$4:$D$404,Cruces!$B$4:$B$404,A31))</f>
        <v/>
      </c>
      <c r="I31" s="13">
        <f>IF(A31="","",F31-G31-H31)</f>
        <v/>
      </c>
      <c r="J31" s="14">
        <f>IF(A31="","",IF(ABS(I31)&lt;1,"Pagada",IF(I31&lt;0,"Revisar: pagada de más",IF(G31+H31&gt;0,"Abono parcial","Pendiente"))))</f>
        <v/>
      </c>
    </row>
    <row r="32">
      <c r="D32" s="15" t="n"/>
      <c r="E32" s="15" t="n"/>
      <c r="F32" s="17" t="n"/>
      <c r="G32" s="13">
        <f>IF(A32="","",SUMIFS(Cruces!$C$4:$C$404,Cruces!$B$4:$B$404,A32))</f>
        <v/>
      </c>
      <c r="H32" s="13">
        <f>IF(A32="","",SUMIFS(Cruces!$D$4:$D$404,Cruces!$B$4:$B$404,A32))</f>
        <v/>
      </c>
      <c r="I32" s="13">
        <f>IF(A32="","",F32-G32-H32)</f>
        <v/>
      </c>
      <c r="J32" s="14">
        <f>IF(A32="","",IF(ABS(I32)&lt;1,"Pagada",IF(I32&lt;0,"Revisar: pagada de más",IF(G32+H32&gt;0,"Abono parcial","Pendiente"))))</f>
        <v/>
      </c>
    </row>
    <row r="33">
      <c r="D33" s="15" t="n"/>
      <c r="E33" s="15" t="n"/>
      <c r="F33" s="17" t="n"/>
      <c r="G33" s="13">
        <f>IF(A33="","",SUMIFS(Cruces!$C$4:$C$404,Cruces!$B$4:$B$404,A33))</f>
        <v/>
      </c>
      <c r="H33" s="13">
        <f>IF(A33="","",SUMIFS(Cruces!$D$4:$D$404,Cruces!$B$4:$B$404,A33))</f>
        <v/>
      </c>
      <c r="I33" s="13">
        <f>IF(A33="","",F33-G33-H33)</f>
        <v/>
      </c>
      <c r="J33" s="14">
        <f>IF(A33="","",IF(ABS(I33)&lt;1,"Pagada",IF(I33&lt;0,"Revisar: pagada de más",IF(G33+H33&gt;0,"Abono parcial","Pendiente"))))</f>
        <v/>
      </c>
    </row>
    <row r="34">
      <c r="D34" s="15" t="n"/>
      <c r="E34" s="15" t="n"/>
      <c r="F34" s="17" t="n"/>
      <c r="G34" s="13">
        <f>IF(A34="","",SUMIFS(Cruces!$C$4:$C$404,Cruces!$B$4:$B$404,A34))</f>
        <v/>
      </c>
      <c r="H34" s="13">
        <f>IF(A34="","",SUMIFS(Cruces!$D$4:$D$404,Cruces!$B$4:$B$404,A34))</f>
        <v/>
      </c>
      <c r="I34" s="13">
        <f>IF(A34="","",F34-G34-H34)</f>
        <v/>
      </c>
      <c r="J34" s="14">
        <f>IF(A34="","",IF(ABS(I34)&lt;1,"Pagada",IF(I34&lt;0,"Revisar: pagada de más",IF(G34+H34&gt;0,"Abono parcial","Pendiente"))))</f>
        <v/>
      </c>
    </row>
    <row r="35">
      <c r="D35" s="15" t="n"/>
      <c r="E35" s="15" t="n"/>
      <c r="F35" s="17" t="n"/>
      <c r="G35" s="13">
        <f>IF(A35="","",SUMIFS(Cruces!$C$4:$C$404,Cruces!$B$4:$B$404,A35))</f>
        <v/>
      </c>
      <c r="H35" s="13">
        <f>IF(A35="","",SUMIFS(Cruces!$D$4:$D$404,Cruces!$B$4:$B$404,A35))</f>
        <v/>
      </c>
      <c r="I35" s="13">
        <f>IF(A35="","",F35-G35-H35)</f>
        <v/>
      </c>
      <c r="J35" s="14">
        <f>IF(A35="","",IF(ABS(I35)&lt;1,"Pagada",IF(I35&lt;0,"Revisar: pagada de más",IF(G35+H35&gt;0,"Abono parcial","Pendiente"))))</f>
        <v/>
      </c>
    </row>
    <row r="36">
      <c r="D36" s="15" t="n"/>
      <c r="E36" s="15" t="n"/>
      <c r="F36" s="17" t="n"/>
      <c r="G36" s="13">
        <f>IF(A36="","",SUMIFS(Cruces!$C$4:$C$404,Cruces!$B$4:$B$404,A36))</f>
        <v/>
      </c>
      <c r="H36" s="13">
        <f>IF(A36="","",SUMIFS(Cruces!$D$4:$D$404,Cruces!$B$4:$B$404,A36))</f>
        <v/>
      </c>
      <c r="I36" s="13">
        <f>IF(A36="","",F36-G36-H36)</f>
        <v/>
      </c>
      <c r="J36" s="14">
        <f>IF(A36="","",IF(ABS(I36)&lt;1,"Pagada",IF(I36&lt;0,"Revisar: pagada de más",IF(G36+H36&gt;0,"Abono parcial","Pendiente"))))</f>
        <v/>
      </c>
    </row>
    <row r="37">
      <c r="D37" s="15" t="n"/>
      <c r="E37" s="15" t="n"/>
      <c r="F37" s="17" t="n"/>
      <c r="G37" s="13">
        <f>IF(A37="","",SUMIFS(Cruces!$C$4:$C$404,Cruces!$B$4:$B$404,A37))</f>
        <v/>
      </c>
      <c r="H37" s="13">
        <f>IF(A37="","",SUMIFS(Cruces!$D$4:$D$404,Cruces!$B$4:$B$404,A37))</f>
        <v/>
      </c>
      <c r="I37" s="13">
        <f>IF(A37="","",F37-G37-H37)</f>
        <v/>
      </c>
      <c r="J37" s="14">
        <f>IF(A37="","",IF(ABS(I37)&lt;1,"Pagada",IF(I37&lt;0,"Revisar: pagada de más",IF(G37+H37&gt;0,"Abono parcial","Pendiente"))))</f>
        <v/>
      </c>
    </row>
    <row r="38">
      <c r="D38" s="15" t="n"/>
      <c r="E38" s="15" t="n"/>
      <c r="F38" s="17" t="n"/>
      <c r="G38" s="13">
        <f>IF(A38="","",SUMIFS(Cruces!$C$4:$C$404,Cruces!$B$4:$B$404,A38))</f>
        <v/>
      </c>
      <c r="H38" s="13">
        <f>IF(A38="","",SUMIFS(Cruces!$D$4:$D$404,Cruces!$B$4:$B$404,A38))</f>
        <v/>
      </c>
      <c r="I38" s="13">
        <f>IF(A38="","",F38-G38-H38)</f>
        <v/>
      </c>
      <c r="J38" s="14">
        <f>IF(A38="","",IF(ABS(I38)&lt;1,"Pagada",IF(I38&lt;0,"Revisar: pagada de más",IF(G38+H38&gt;0,"Abono parcial","Pendiente"))))</f>
        <v/>
      </c>
    </row>
    <row r="39">
      <c r="D39" s="15" t="n"/>
      <c r="E39" s="15" t="n"/>
      <c r="F39" s="17" t="n"/>
      <c r="G39" s="13">
        <f>IF(A39="","",SUMIFS(Cruces!$C$4:$C$404,Cruces!$B$4:$B$404,A39))</f>
        <v/>
      </c>
      <c r="H39" s="13">
        <f>IF(A39="","",SUMIFS(Cruces!$D$4:$D$404,Cruces!$B$4:$B$404,A39))</f>
        <v/>
      </c>
      <c r="I39" s="13">
        <f>IF(A39="","",F39-G39-H39)</f>
        <v/>
      </c>
      <c r="J39" s="14">
        <f>IF(A39="","",IF(ABS(I39)&lt;1,"Pagada",IF(I39&lt;0,"Revisar: pagada de más",IF(G39+H39&gt;0,"Abono parcial","Pendiente"))))</f>
        <v/>
      </c>
    </row>
    <row r="40">
      <c r="D40" s="15" t="n"/>
      <c r="E40" s="15" t="n"/>
      <c r="F40" s="17" t="n"/>
      <c r="G40" s="13">
        <f>IF(A40="","",SUMIFS(Cruces!$C$4:$C$404,Cruces!$B$4:$B$404,A40))</f>
        <v/>
      </c>
      <c r="H40" s="13">
        <f>IF(A40="","",SUMIFS(Cruces!$D$4:$D$404,Cruces!$B$4:$B$404,A40))</f>
        <v/>
      </c>
      <c r="I40" s="13">
        <f>IF(A40="","",F40-G40-H40)</f>
        <v/>
      </c>
      <c r="J40" s="14">
        <f>IF(A40="","",IF(ABS(I40)&lt;1,"Pagada",IF(I40&lt;0,"Revisar: pagada de más",IF(G40+H40&gt;0,"Abono parcial","Pendiente"))))</f>
        <v/>
      </c>
    </row>
    <row r="41">
      <c r="D41" s="15" t="n"/>
      <c r="E41" s="15" t="n"/>
      <c r="F41" s="17" t="n"/>
      <c r="G41" s="13">
        <f>IF(A41="","",SUMIFS(Cruces!$C$4:$C$404,Cruces!$B$4:$B$404,A41))</f>
        <v/>
      </c>
      <c r="H41" s="13">
        <f>IF(A41="","",SUMIFS(Cruces!$D$4:$D$404,Cruces!$B$4:$B$404,A41))</f>
        <v/>
      </c>
      <c r="I41" s="13">
        <f>IF(A41="","",F41-G41-H41)</f>
        <v/>
      </c>
      <c r="J41" s="14">
        <f>IF(A41="","",IF(ABS(I41)&lt;1,"Pagada",IF(I41&lt;0,"Revisar: pagada de más",IF(G41+H41&gt;0,"Abono parcial","Pendiente"))))</f>
        <v/>
      </c>
    </row>
    <row r="42">
      <c r="D42" s="15" t="n"/>
      <c r="E42" s="15" t="n"/>
      <c r="F42" s="17" t="n"/>
      <c r="G42" s="13">
        <f>IF(A42="","",SUMIFS(Cruces!$C$4:$C$404,Cruces!$B$4:$B$404,A42))</f>
        <v/>
      </c>
      <c r="H42" s="13">
        <f>IF(A42="","",SUMIFS(Cruces!$D$4:$D$404,Cruces!$B$4:$B$404,A42))</f>
        <v/>
      </c>
      <c r="I42" s="13">
        <f>IF(A42="","",F42-G42-H42)</f>
        <v/>
      </c>
      <c r="J42" s="14">
        <f>IF(A42="","",IF(ABS(I42)&lt;1,"Pagada",IF(I42&lt;0,"Revisar: pagada de más",IF(G42+H42&gt;0,"Abono parcial","Pendiente"))))</f>
        <v/>
      </c>
    </row>
    <row r="43">
      <c r="D43" s="15" t="n"/>
      <c r="E43" s="15" t="n"/>
      <c r="F43" s="17" t="n"/>
      <c r="G43" s="13">
        <f>IF(A43="","",SUMIFS(Cruces!$C$4:$C$404,Cruces!$B$4:$B$404,A43))</f>
        <v/>
      </c>
      <c r="H43" s="13">
        <f>IF(A43="","",SUMIFS(Cruces!$D$4:$D$404,Cruces!$B$4:$B$404,A43))</f>
        <v/>
      </c>
      <c r="I43" s="13">
        <f>IF(A43="","",F43-G43-H43)</f>
        <v/>
      </c>
      <c r="J43" s="14">
        <f>IF(A43="","",IF(ABS(I43)&lt;1,"Pagada",IF(I43&lt;0,"Revisar: pagada de más",IF(G43+H43&gt;0,"Abono parcial","Pendiente"))))</f>
        <v/>
      </c>
    </row>
    <row r="44">
      <c r="D44" s="15" t="n"/>
      <c r="E44" s="15" t="n"/>
      <c r="F44" s="17" t="n"/>
      <c r="G44" s="13">
        <f>IF(A44="","",SUMIFS(Cruces!$C$4:$C$404,Cruces!$B$4:$B$404,A44))</f>
        <v/>
      </c>
      <c r="H44" s="13">
        <f>IF(A44="","",SUMIFS(Cruces!$D$4:$D$404,Cruces!$B$4:$B$404,A44))</f>
        <v/>
      </c>
      <c r="I44" s="13">
        <f>IF(A44="","",F44-G44-H44)</f>
        <v/>
      </c>
      <c r="J44" s="14">
        <f>IF(A44="","",IF(ABS(I44)&lt;1,"Pagada",IF(I44&lt;0,"Revisar: pagada de más",IF(G44+H44&gt;0,"Abono parcial","Pendiente"))))</f>
        <v/>
      </c>
    </row>
    <row r="45">
      <c r="D45" s="15" t="n"/>
      <c r="E45" s="15" t="n"/>
      <c r="F45" s="17" t="n"/>
      <c r="G45" s="13">
        <f>IF(A45="","",SUMIFS(Cruces!$C$4:$C$404,Cruces!$B$4:$B$404,A45))</f>
        <v/>
      </c>
      <c r="H45" s="13">
        <f>IF(A45="","",SUMIFS(Cruces!$D$4:$D$404,Cruces!$B$4:$B$404,A45))</f>
        <v/>
      </c>
      <c r="I45" s="13">
        <f>IF(A45="","",F45-G45-H45)</f>
        <v/>
      </c>
      <c r="J45" s="14">
        <f>IF(A45="","",IF(ABS(I45)&lt;1,"Pagada",IF(I45&lt;0,"Revisar: pagada de más",IF(G45+H45&gt;0,"Abono parcial","Pendiente"))))</f>
        <v/>
      </c>
    </row>
    <row r="46">
      <c r="D46" s="15" t="n"/>
      <c r="E46" s="15" t="n"/>
      <c r="F46" s="17" t="n"/>
      <c r="G46" s="13">
        <f>IF(A46="","",SUMIFS(Cruces!$C$4:$C$404,Cruces!$B$4:$B$404,A46))</f>
        <v/>
      </c>
      <c r="H46" s="13">
        <f>IF(A46="","",SUMIFS(Cruces!$D$4:$D$404,Cruces!$B$4:$B$404,A46))</f>
        <v/>
      </c>
      <c r="I46" s="13">
        <f>IF(A46="","",F46-G46-H46)</f>
        <v/>
      </c>
      <c r="J46" s="14">
        <f>IF(A46="","",IF(ABS(I46)&lt;1,"Pagada",IF(I46&lt;0,"Revisar: pagada de más",IF(G46+H46&gt;0,"Abono parcial","Pendiente"))))</f>
        <v/>
      </c>
    </row>
    <row r="47">
      <c r="D47" s="15" t="n"/>
      <c r="E47" s="15" t="n"/>
      <c r="F47" s="17" t="n"/>
      <c r="G47" s="13">
        <f>IF(A47="","",SUMIFS(Cruces!$C$4:$C$404,Cruces!$B$4:$B$404,A47))</f>
        <v/>
      </c>
      <c r="H47" s="13">
        <f>IF(A47="","",SUMIFS(Cruces!$D$4:$D$404,Cruces!$B$4:$B$404,A47))</f>
        <v/>
      </c>
      <c r="I47" s="13">
        <f>IF(A47="","",F47-G47-H47)</f>
        <v/>
      </c>
      <c r="J47" s="14">
        <f>IF(A47="","",IF(ABS(I47)&lt;1,"Pagada",IF(I47&lt;0,"Revisar: pagada de más",IF(G47+H47&gt;0,"Abono parcial","Pendiente"))))</f>
        <v/>
      </c>
    </row>
    <row r="48">
      <c r="D48" s="15" t="n"/>
      <c r="E48" s="15" t="n"/>
      <c r="F48" s="17" t="n"/>
      <c r="G48" s="13">
        <f>IF(A48="","",SUMIFS(Cruces!$C$4:$C$404,Cruces!$B$4:$B$404,A48))</f>
        <v/>
      </c>
      <c r="H48" s="13">
        <f>IF(A48="","",SUMIFS(Cruces!$D$4:$D$404,Cruces!$B$4:$B$404,A48))</f>
        <v/>
      </c>
      <c r="I48" s="13">
        <f>IF(A48="","",F48-G48-H48)</f>
        <v/>
      </c>
      <c r="J48" s="14">
        <f>IF(A48="","",IF(ABS(I48)&lt;1,"Pagada",IF(I48&lt;0,"Revisar: pagada de más",IF(G48+H48&gt;0,"Abono parcial","Pendiente"))))</f>
        <v/>
      </c>
    </row>
    <row r="49">
      <c r="D49" s="15" t="n"/>
      <c r="E49" s="15" t="n"/>
      <c r="F49" s="17" t="n"/>
      <c r="G49" s="13">
        <f>IF(A49="","",SUMIFS(Cruces!$C$4:$C$404,Cruces!$B$4:$B$404,A49))</f>
        <v/>
      </c>
      <c r="H49" s="13">
        <f>IF(A49="","",SUMIFS(Cruces!$D$4:$D$404,Cruces!$B$4:$B$404,A49))</f>
        <v/>
      </c>
      <c r="I49" s="13">
        <f>IF(A49="","",F49-G49-H49)</f>
        <v/>
      </c>
      <c r="J49" s="14">
        <f>IF(A49="","",IF(ABS(I49)&lt;1,"Pagada",IF(I49&lt;0,"Revisar: pagada de más",IF(G49+H49&gt;0,"Abono parcial","Pendiente"))))</f>
        <v/>
      </c>
    </row>
    <row r="50">
      <c r="D50" s="15" t="n"/>
      <c r="E50" s="15" t="n"/>
      <c r="F50" s="17" t="n"/>
      <c r="G50" s="13">
        <f>IF(A50="","",SUMIFS(Cruces!$C$4:$C$404,Cruces!$B$4:$B$404,A50))</f>
        <v/>
      </c>
      <c r="H50" s="13">
        <f>IF(A50="","",SUMIFS(Cruces!$D$4:$D$404,Cruces!$B$4:$B$404,A50))</f>
        <v/>
      </c>
      <c r="I50" s="13">
        <f>IF(A50="","",F50-G50-H50)</f>
        <v/>
      </c>
      <c r="J50" s="14">
        <f>IF(A50="","",IF(ABS(I50)&lt;1,"Pagada",IF(I50&lt;0,"Revisar: pagada de más",IF(G50+H50&gt;0,"Abono parcial","Pendiente"))))</f>
        <v/>
      </c>
    </row>
    <row r="51">
      <c r="D51" s="15" t="n"/>
      <c r="E51" s="15" t="n"/>
      <c r="F51" s="17" t="n"/>
      <c r="G51" s="13">
        <f>IF(A51="","",SUMIFS(Cruces!$C$4:$C$404,Cruces!$B$4:$B$404,A51))</f>
        <v/>
      </c>
      <c r="H51" s="13">
        <f>IF(A51="","",SUMIFS(Cruces!$D$4:$D$404,Cruces!$B$4:$B$404,A51))</f>
        <v/>
      </c>
      <c r="I51" s="13">
        <f>IF(A51="","",F51-G51-H51)</f>
        <v/>
      </c>
      <c r="J51" s="14">
        <f>IF(A51="","",IF(ABS(I51)&lt;1,"Pagada",IF(I51&lt;0,"Revisar: pagada de más",IF(G51+H51&gt;0,"Abono parcial","Pendiente"))))</f>
        <v/>
      </c>
    </row>
    <row r="52">
      <c r="D52" s="15" t="n"/>
      <c r="E52" s="15" t="n"/>
      <c r="F52" s="17" t="n"/>
      <c r="G52" s="13">
        <f>IF(A52="","",SUMIFS(Cruces!$C$4:$C$404,Cruces!$B$4:$B$404,A52))</f>
        <v/>
      </c>
      <c r="H52" s="13">
        <f>IF(A52="","",SUMIFS(Cruces!$D$4:$D$404,Cruces!$B$4:$B$404,A52))</f>
        <v/>
      </c>
      <c r="I52" s="13">
        <f>IF(A52="","",F52-G52-H52)</f>
        <v/>
      </c>
      <c r="J52" s="14">
        <f>IF(A52="","",IF(ABS(I52)&lt;1,"Pagada",IF(I52&lt;0,"Revisar: pagada de más",IF(G52+H52&gt;0,"Abono parcial","Pendiente"))))</f>
        <v/>
      </c>
    </row>
    <row r="53">
      <c r="D53" s="15" t="n"/>
      <c r="E53" s="15" t="n"/>
      <c r="F53" s="17" t="n"/>
      <c r="G53" s="13">
        <f>IF(A53="","",SUMIFS(Cruces!$C$4:$C$404,Cruces!$B$4:$B$404,A53))</f>
        <v/>
      </c>
      <c r="H53" s="13">
        <f>IF(A53="","",SUMIFS(Cruces!$D$4:$D$404,Cruces!$B$4:$B$404,A53))</f>
        <v/>
      </c>
      <c r="I53" s="13">
        <f>IF(A53="","",F53-G53-H53)</f>
        <v/>
      </c>
      <c r="J53" s="14">
        <f>IF(A53="","",IF(ABS(I53)&lt;1,"Pagada",IF(I53&lt;0,"Revisar: pagada de más",IF(G53+H53&gt;0,"Abono parcial","Pendiente"))))</f>
        <v/>
      </c>
    </row>
    <row r="54">
      <c r="D54" s="15" t="n"/>
      <c r="E54" s="15" t="n"/>
      <c r="F54" s="17" t="n"/>
      <c r="G54" s="13">
        <f>IF(A54="","",SUMIFS(Cruces!$C$4:$C$404,Cruces!$B$4:$B$404,A54))</f>
        <v/>
      </c>
      <c r="H54" s="13">
        <f>IF(A54="","",SUMIFS(Cruces!$D$4:$D$404,Cruces!$B$4:$B$404,A54))</f>
        <v/>
      </c>
      <c r="I54" s="13">
        <f>IF(A54="","",F54-G54-H54)</f>
        <v/>
      </c>
      <c r="J54" s="14">
        <f>IF(A54="","",IF(ABS(I54)&lt;1,"Pagada",IF(I54&lt;0,"Revisar: pagada de más",IF(G54+H54&gt;0,"Abono parcial","Pendiente"))))</f>
        <v/>
      </c>
    </row>
    <row r="55">
      <c r="D55" s="15" t="n"/>
      <c r="E55" s="15" t="n"/>
      <c r="F55" s="17" t="n"/>
      <c r="G55" s="13">
        <f>IF(A55="","",SUMIFS(Cruces!$C$4:$C$404,Cruces!$B$4:$B$404,A55))</f>
        <v/>
      </c>
      <c r="H55" s="13">
        <f>IF(A55="","",SUMIFS(Cruces!$D$4:$D$404,Cruces!$B$4:$B$404,A55))</f>
        <v/>
      </c>
      <c r="I55" s="13">
        <f>IF(A55="","",F55-G55-H55)</f>
        <v/>
      </c>
      <c r="J55" s="14">
        <f>IF(A55="","",IF(ABS(I55)&lt;1,"Pagada",IF(I55&lt;0,"Revisar: pagada de más",IF(G55+H55&gt;0,"Abono parcial","Pendiente"))))</f>
        <v/>
      </c>
    </row>
    <row r="56">
      <c r="D56" s="15" t="n"/>
      <c r="E56" s="15" t="n"/>
      <c r="F56" s="17" t="n"/>
      <c r="G56" s="13">
        <f>IF(A56="","",SUMIFS(Cruces!$C$4:$C$404,Cruces!$B$4:$B$404,A56))</f>
        <v/>
      </c>
      <c r="H56" s="13">
        <f>IF(A56="","",SUMIFS(Cruces!$D$4:$D$404,Cruces!$B$4:$B$404,A56))</f>
        <v/>
      </c>
      <c r="I56" s="13">
        <f>IF(A56="","",F56-G56-H56)</f>
        <v/>
      </c>
      <c r="J56" s="14">
        <f>IF(A56="","",IF(ABS(I56)&lt;1,"Pagada",IF(I56&lt;0,"Revisar: pagada de más",IF(G56+H56&gt;0,"Abono parcial","Pendiente"))))</f>
        <v/>
      </c>
    </row>
    <row r="57">
      <c r="D57" s="15" t="n"/>
      <c r="E57" s="15" t="n"/>
      <c r="F57" s="17" t="n"/>
      <c r="G57" s="13">
        <f>IF(A57="","",SUMIFS(Cruces!$C$4:$C$404,Cruces!$B$4:$B$404,A57))</f>
        <v/>
      </c>
      <c r="H57" s="13">
        <f>IF(A57="","",SUMIFS(Cruces!$D$4:$D$404,Cruces!$B$4:$B$404,A57))</f>
        <v/>
      </c>
      <c r="I57" s="13">
        <f>IF(A57="","",F57-G57-H57)</f>
        <v/>
      </c>
      <c r="J57" s="14">
        <f>IF(A57="","",IF(ABS(I57)&lt;1,"Pagada",IF(I57&lt;0,"Revisar: pagada de más",IF(G57+H57&gt;0,"Abono parcial","Pendiente"))))</f>
        <v/>
      </c>
    </row>
    <row r="58">
      <c r="D58" s="15" t="n"/>
      <c r="E58" s="15" t="n"/>
      <c r="F58" s="17" t="n"/>
      <c r="G58" s="13">
        <f>IF(A58="","",SUMIFS(Cruces!$C$4:$C$404,Cruces!$B$4:$B$404,A58))</f>
        <v/>
      </c>
      <c r="H58" s="13">
        <f>IF(A58="","",SUMIFS(Cruces!$D$4:$D$404,Cruces!$B$4:$B$404,A58))</f>
        <v/>
      </c>
      <c r="I58" s="13">
        <f>IF(A58="","",F58-G58-H58)</f>
        <v/>
      </c>
      <c r="J58" s="14">
        <f>IF(A58="","",IF(ABS(I58)&lt;1,"Pagada",IF(I58&lt;0,"Revisar: pagada de más",IF(G58+H58&gt;0,"Abono parcial","Pendiente"))))</f>
        <v/>
      </c>
    </row>
    <row r="59">
      <c r="D59" s="15" t="n"/>
      <c r="E59" s="15" t="n"/>
      <c r="F59" s="17" t="n"/>
      <c r="G59" s="13">
        <f>IF(A59="","",SUMIFS(Cruces!$C$4:$C$404,Cruces!$B$4:$B$404,A59))</f>
        <v/>
      </c>
      <c r="H59" s="13">
        <f>IF(A59="","",SUMIFS(Cruces!$D$4:$D$404,Cruces!$B$4:$B$404,A59))</f>
        <v/>
      </c>
      <c r="I59" s="13">
        <f>IF(A59="","",F59-G59-H59)</f>
        <v/>
      </c>
      <c r="J59" s="14">
        <f>IF(A59="","",IF(ABS(I59)&lt;1,"Pagada",IF(I59&lt;0,"Revisar: pagada de más",IF(G59+H59&gt;0,"Abono parcial","Pendiente"))))</f>
        <v/>
      </c>
    </row>
    <row r="60">
      <c r="D60" s="15" t="n"/>
      <c r="E60" s="15" t="n"/>
      <c r="F60" s="17" t="n"/>
      <c r="G60" s="13">
        <f>IF(A60="","",SUMIFS(Cruces!$C$4:$C$404,Cruces!$B$4:$B$404,A60))</f>
        <v/>
      </c>
      <c r="H60" s="13">
        <f>IF(A60="","",SUMIFS(Cruces!$D$4:$D$404,Cruces!$B$4:$B$404,A60))</f>
        <v/>
      </c>
      <c r="I60" s="13">
        <f>IF(A60="","",F60-G60-H60)</f>
        <v/>
      </c>
      <c r="J60" s="14">
        <f>IF(A60="","",IF(ABS(I60)&lt;1,"Pagada",IF(I60&lt;0,"Revisar: pagada de más",IF(G60+H60&gt;0,"Abono parcial","Pendiente"))))</f>
        <v/>
      </c>
    </row>
    <row r="61">
      <c r="D61" s="15" t="n"/>
      <c r="E61" s="15" t="n"/>
      <c r="F61" s="17" t="n"/>
      <c r="G61" s="13">
        <f>IF(A61="","",SUMIFS(Cruces!$C$4:$C$404,Cruces!$B$4:$B$404,A61))</f>
        <v/>
      </c>
      <c r="H61" s="13">
        <f>IF(A61="","",SUMIFS(Cruces!$D$4:$D$404,Cruces!$B$4:$B$404,A61))</f>
        <v/>
      </c>
      <c r="I61" s="13">
        <f>IF(A61="","",F61-G61-H61)</f>
        <v/>
      </c>
      <c r="J61" s="14">
        <f>IF(A61="","",IF(ABS(I61)&lt;1,"Pagada",IF(I61&lt;0,"Revisar: pagada de más",IF(G61+H61&gt;0,"Abono parcial","Pendiente"))))</f>
        <v/>
      </c>
    </row>
    <row r="62">
      <c r="D62" s="15" t="n"/>
      <c r="E62" s="15" t="n"/>
      <c r="F62" s="17" t="n"/>
      <c r="G62" s="13">
        <f>IF(A62="","",SUMIFS(Cruces!$C$4:$C$404,Cruces!$B$4:$B$404,A62))</f>
        <v/>
      </c>
      <c r="H62" s="13">
        <f>IF(A62="","",SUMIFS(Cruces!$D$4:$D$404,Cruces!$B$4:$B$404,A62))</f>
        <v/>
      </c>
      <c r="I62" s="13">
        <f>IF(A62="","",F62-G62-H62)</f>
        <v/>
      </c>
      <c r="J62" s="14">
        <f>IF(A62="","",IF(ABS(I62)&lt;1,"Pagada",IF(I62&lt;0,"Revisar: pagada de más",IF(G62+H62&gt;0,"Abono parcial","Pendiente"))))</f>
        <v/>
      </c>
    </row>
    <row r="63">
      <c r="D63" s="15" t="n"/>
      <c r="E63" s="15" t="n"/>
      <c r="F63" s="17" t="n"/>
      <c r="G63" s="13">
        <f>IF(A63="","",SUMIFS(Cruces!$C$4:$C$404,Cruces!$B$4:$B$404,A63))</f>
        <v/>
      </c>
      <c r="H63" s="13">
        <f>IF(A63="","",SUMIFS(Cruces!$D$4:$D$404,Cruces!$B$4:$B$404,A63))</f>
        <v/>
      </c>
      <c r="I63" s="13">
        <f>IF(A63="","",F63-G63-H63)</f>
        <v/>
      </c>
      <c r="J63" s="14">
        <f>IF(A63="","",IF(ABS(I63)&lt;1,"Pagada",IF(I63&lt;0,"Revisar: pagada de más",IF(G63+H63&gt;0,"Abono parcial","Pendiente"))))</f>
        <v/>
      </c>
    </row>
    <row r="64">
      <c r="D64" s="15" t="n"/>
      <c r="E64" s="15" t="n"/>
      <c r="F64" s="17" t="n"/>
      <c r="G64" s="13">
        <f>IF(A64="","",SUMIFS(Cruces!$C$4:$C$404,Cruces!$B$4:$B$404,A64))</f>
        <v/>
      </c>
      <c r="H64" s="13">
        <f>IF(A64="","",SUMIFS(Cruces!$D$4:$D$404,Cruces!$B$4:$B$404,A64))</f>
        <v/>
      </c>
      <c r="I64" s="13">
        <f>IF(A64="","",F64-G64-H64)</f>
        <v/>
      </c>
      <c r="J64" s="14">
        <f>IF(A64="","",IF(ABS(I64)&lt;1,"Pagada",IF(I64&lt;0,"Revisar: pagada de más",IF(G64+H64&gt;0,"Abono parcial","Pendiente"))))</f>
        <v/>
      </c>
    </row>
    <row r="65">
      <c r="D65" s="15" t="n"/>
      <c r="E65" s="15" t="n"/>
      <c r="F65" s="17" t="n"/>
      <c r="G65" s="13">
        <f>IF(A65="","",SUMIFS(Cruces!$C$4:$C$404,Cruces!$B$4:$B$404,A65))</f>
        <v/>
      </c>
      <c r="H65" s="13">
        <f>IF(A65="","",SUMIFS(Cruces!$D$4:$D$404,Cruces!$B$4:$B$404,A65))</f>
        <v/>
      </c>
      <c r="I65" s="13">
        <f>IF(A65="","",F65-G65-H65)</f>
        <v/>
      </c>
      <c r="J65" s="14">
        <f>IF(A65="","",IF(ABS(I65)&lt;1,"Pagada",IF(I65&lt;0,"Revisar: pagada de más",IF(G65+H65&gt;0,"Abono parcial","Pendiente"))))</f>
        <v/>
      </c>
    </row>
    <row r="66">
      <c r="D66" s="15" t="n"/>
      <c r="E66" s="15" t="n"/>
      <c r="F66" s="17" t="n"/>
      <c r="G66" s="13">
        <f>IF(A66="","",SUMIFS(Cruces!$C$4:$C$404,Cruces!$B$4:$B$404,A66))</f>
        <v/>
      </c>
      <c r="H66" s="13">
        <f>IF(A66="","",SUMIFS(Cruces!$D$4:$D$404,Cruces!$B$4:$B$404,A66))</f>
        <v/>
      </c>
      <c r="I66" s="13">
        <f>IF(A66="","",F66-G66-H66)</f>
        <v/>
      </c>
      <c r="J66" s="14">
        <f>IF(A66="","",IF(ABS(I66)&lt;1,"Pagada",IF(I66&lt;0,"Revisar: pagada de más",IF(G66+H66&gt;0,"Abono parcial","Pendiente"))))</f>
        <v/>
      </c>
    </row>
    <row r="67">
      <c r="D67" s="15" t="n"/>
      <c r="E67" s="15" t="n"/>
      <c r="F67" s="17" t="n"/>
      <c r="G67" s="13">
        <f>IF(A67="","",SUMIFS(Cruces!$C$4:$C$404,Cruces!$B$4:$B$404,A67))</f>
        <v/>
      </c>
      <c r="H67" s="13">
        <f>IF(A67="","",SUMIFS(Cruces!$D$4:$D$404,Cruces!$B$4:$B$404,A67))</f>
        <v/>
      </c>
      <c r="I67" s="13">
        <f>IF(A67="","",F67-G67-H67)</f>
        <v/>
      </c>
      <c r="J67" s="14">
        <f>IF(A67="","",IF(ABS(I67)&lt;1,"Pagada",IF(I67&lt;0,"Revisar: pagada de más",IF(G67+H67&gt;0,"Abono parcial","Pendiente"))))</f>
        <v/>
      </c>
    </row>
    <row r="68">
      <c r="D68" s="15" t="n"/>
      <c r="E68" s="15" t="n"/>
      <c r="F68" s="17" t="n"/>
      <c r="G68" s="13">
        <f>IF(A68="","",SUMIFS(Cruces!$C$4:$C$404,Cruces!$B$4:$B$404,A68))</f>
        <v/>
      </c>
      <c r="H68" s="13">
        <f>IF(A68="","",SUMIFS(Cruces!$D$4:$D$404,Cruces!$B$4:$B$404,A68))</f>
        <v/>
      </c>
      <c r="I68" s="13">
        <f>IF(A68="","",F68-G68-H68)</f>
        <v/>
      </c>
      <c r="J68" s="14">
        <f>IF(A68="","",IF(ABS(I68)&lt;1,"Pagada",IF(I68&lt;0,"Revisar: pagada de más",IF(G68+H68&gt;0,"Abono parcial","Pendiente"))))</f>
        <v/>
      </c>
    </row>
    <row r="69">
      <c r="D69" s="15" t="n"/>
      <c r="E69" s="15" t="n"/>
      <c r="F69" s="17" t="n"/>
      <c r="G69" s="13">
        <f>IF(A69="","",SUMIFS(Cruces!$C$4:$C$404,Cruces!$B$4:$B$404,A69))</f>
        <v/>
      </c>
      <c r="H69" s="13">
        <f>IF(A69="","",SUMIFS(Cruces!$D$4:$D$404,Cruces!$B$4:$B$404,A69))</f>
        <v/>
      </c>
      <c r="I69" s="13">
        <f>IF(A69="","",F69-G69-H69)</f>
        <v/>
      </c>
      <c r="J69" s="14">
        <f>IF(A69="","",IF(ABS(I69)&lt;1,"Pagada",IF(I69&lt;0,"Revisar: pagada de más",IF(G69+H69&gt;0,"Abono parcial","Pendiente"))))</f>
        <v/>
      </c>
    </row>
    <row r="70">
      <c r="D70" s="15" t="n"/>
      <c r="E70" s="15" t="n"/>
      <c r="F70" s="17" t="n"/>
      <c r="G70" s="13">
        <f>IF(A70="","",SUMIFS(Cruces!$C$4:$C$404,Cruces!$B$4:$B$404,A70))</f>
        <v/>
      </c>
      <c r="H70" s="13">
        <f>IF(A70="","",SUMIFS(Cruces!$D$4:$D$404,Cruces!$B$4:$B$404,A70))</f>
        <v/>
      </c>
      <c r="I70" s="13">
        <f>IF(A70="","",F70-G70-H70)</f>
        <v/>
      </c>
      <c r="J70" s="14">
        <f>IF(A70="","",IF(ABS(I70)&lt;1,"Pagada",IF(I70&lt;0,"Revisar: pagada de más",IF(G70+H70&gt;0,"Abono parcial","Pendiente"))))</f>
        <v/>
      </c>
    </row>
    <row r="71">
      <c r="D71" s="15" t="n"/>
      <c r="E71" s="15" t="n"/>
      <c r="F71" s="17" t="n"/>
      <c r="G71" s="13">
        <f>IF(A71="","",SUMIFS(Cruces!$C$4:$C$404,Cruces!$B$4:$B$404,A71))</f>
        <v/>
      </c>
      <c r="H71" s="13">
        <f>IF(A71="","",SUMIFS(Cruces!$D$4:$D$404,Cruces!$B$4:$B$404,A71))</f>
        <v/>
      </c>
      <c r="I71" s="13">
        <f>IF(A71="","",F71-G71-H71)</f>
        <v/>
      </c>
      <c r="J71" s="14">
        <f>IF(A71="","",IF(ABS(I71)&lt;1,"Pagada",IF(I71&lt;0,"Revisar: pagada de más",IF(G71+H71&gt;0,"Abono parcial","Pendiente"))))</f>
        <v/>
      </c>
    </row>
    <row r="72">
      <c r="D72" s="15" t="n"/>
      <c r="E72" s="15" t="n"/>
      <c r="F72" s="17" t="n"/>
      <c r="G72" s="13">
        <f>IF(A72="","",SUMIFS(Cruces!$C$4:$C$404,Cruces!$B$4:$B$404,A72))</f>
        <v/>
      </c>
      <c r="H72" s="13">
        <f>IF(A72="","",SUMIFS(Cruces!$D$4:$D$404,Cruces!$B$4:$B$404,A72))</f>
        <v/>
      </c>
      <c r="I72" s="13">
        <f>IF(A72="","",F72-G72-H72)</f>
        <v/>
      </c>
      <c r="J72" s="14">
        <f>IF(A72="","",IF(ABS(I72)&lt;1,"Pagada",IF(I72&lt;0,"Revisar: pagada de más",IF(G72+H72&gt;0,"Abono parcial","Pendiente"))))</f>
        <v/>
      </c>
    </row>
    <row r="73">
      <c r="D73" s="15" t="n"/>
      <c r="E73" s="15" t="n"/>
      <c r="F73" s="17" t="n"/>
      <c r="G73" s="13">
        <f>IF(A73="","",SUMIFS(Cruces!$C$4:$C$404,Cruces!$B$4:$B$404,A73))</f>
        <v/>
      </c>
      <c r="H73" s="13">
        <f>IF(A73="","",SUMIFS(Cruces!$D$4:$D$404,Cruces!$B$4:$B$404,A73))</f>
        <v/>
      </c>
      <c r="I73" s="13">
        <f>IF(A73="","",F73-G73-H73)</f>
        <v/>
      </c>
      <c r="J73" s="14">
        <f>IF(A73="","",IF(ABS(I73)&lt;1,"Pagada",IF(I73&lt;0,"Revisar: pagada de más",IF(G73+H73&gt;0,"Abono parcial","Pendiente"))))</f>
        <v/>
      </c>
    </row>
    <row r="74">
      <c r="D74" s="15" t="n"/>
      <c r="E74" s="15" t="n"/>
      <c r="F74" s="17" t="n"/>
      <c r="G74" s="13">
        <f>IF(A74="","",SUMIFS(Cruces!$C$4:$C$404,Cruces!$B$4:$B$404,A74))</f>
        <v/>
      </c>
      <c r="H74" s="13">
        <f>IF(A74="","",SUMIFS(Cruces!$D$4:$D$404,Cruces!$B$4:$B$404,A74))</f>
        <v/>
      </c>
      <c r="I74" s="13">
        <f>IF(A74="","",F74-G74-H74)</f>
        <v/>
      </c>
      <c r="J74" s="14">
        <f>IF(A74="","",IF(ABS(I74)&lt;1,"Pagada",IF(I74&lt;0,"Revisar: pagada de más",IF(G74+H74&gt;0,"Abono parcial","Pendiente"))))</f>
        <v/>
      </c>
    </row>
    <row r="75">
      <c r="D75" s="15" t="n"/>
      <c r="E75" s="15" t="n"/>
      <c r="F75" s="17" t="n"/>
      <c r="G75" s="13">
        <f>IF(A75="","",SUMIFS(Cruces!$C$4:$C$404,Cruces!$B$4:$B$404,A75))</f>
        <v/>
      </c>
      <c r="H75" s="13">
        <f>IF(A75="","",SUMIFS(Cruces!$D$4:$D$404,Cruces!$B$4:$B$404,A75))</f>
        <v/>
      </c>
      <c r="I75" s="13">
        <f>IF(A75="","",F75-G75-H75)</f>
        <v/>
      </c>
      <c r="J75" s="14">
        <f>IF(A75="","",IF(ABS(I75)&lt;1,"Pagada",IF(I75&lt;0,"Revisar: pagada de más",IF(G75+H75&gt;0,"Abono parcial","Pendiente"))))</f>
        <v/>
      </c>
    </row>
    <row r="76">
      <c r="D76" s="15" t="n"/>
      <c r="E76" s="15" t="n"/>
      <c r="F76" s="17" t="n"/>
      <c r="G76" s="13">
        <f>IF(A76="","",SUMIFS(Cruces!$C$4:$C$404,Cruces!$B$4:$B$404,A76))</f>
        <v/>
      </c>
      <c r="H76" s="13">
        <f>IF(A76="","",SUMIFS(Cruces!$D$4:$D$404,Cruces!$B$4:$B$404,A76))</f>
        <v/>
      </c>
      <c r="I76" s="13">
        <f>IF(A76="","",F76-G76-H76)</f>
        <v/>
      </c>
      <c r="J76" s="14">
        <f>IF(A76="","",IF(ABS(I76)&lt;1,"Pagada",IF(I76&lt;0,"Revisar: pagada de más",IF(G76+H76&gt;0,"Abono parcial","Pendiente"))))</f>
        <v/>
      </c>
    </row>
    <row r="77">
      <c r="D77" s="15" t="n"/>
      <c r="E77" s="15" t="n"/>
      <c r="F77" s="17" t="n"/>
      <c r="G77" s="13">
        <f>IF(A77="","",SUMIFS(Cruces!$C$4:$C$404,Cruces!$B$4:$B$404,A77))</f>
        <v/>
      </c>
      <c r="H77" s="13">
        <f>IF(A77="","",SUMIFS(Cruces!$D$4:$D$404,Cruces!$B$4:$B$404,A77))</f>
        <v/>
      </c>
      <c r="I77" s="13">
        <f>IF(A77="","",F77-G77-H77)</f>
        <v/>
      </c>
      <c r="J77" s="14">
        <f>IF(A77="","",IF(ABS(I77)&lt;1,"Pagada",IF(I77&lt;0,"Revisar: pagada de más",IF(G77+H77&gt;0,"Abono parcial","Pendiente"))))</f>
        <v/>
      </c>
    </row>
    <row r="78">
      <c r="D78" s="15" t="n"/>
      <c r="E78" s="15" t="n"/>
      <c r="F78" s="17" t="n"/>
      <c r="G78" s="13">
        <f>IF(A78="","",SUMIFS(Cruces!$C$4:$C$404,Cruces!$B$4:$B$404,A78))</f>
        <v/>
      </c>
      <c r="H78" s="13">
        <f>IF(A78="","",SUMIFS(Cruces!$D$4:$D$404,Cruces!$B$4:$B$404,A78))</f>
        <v/>
      </c>
      <c r="I78" s="13">
        <f>IF(A78="","",F78-G78-H78)</f>
        <v/>
      </c>
      <c r="J78" s="14">
        <f>IF(A78="","",IF(ABS(I78)&lt;1,"Pagada",IF(I78&lt;0,"Revisar: pagada de más",IF(G78+H78&gt;0,"Abono parcial","Pendiente"))))</f>
        <v/>
      </c>
    </row>
    <row r="79">
      <c r="D79" s="15" t="n"/>
      <c r="E79" s="15" t="n"/>
      <c r="F79" s="17" t="n"/>
      <c r="G79" s="13">
        <f>IF(A79="","",SUMIFS(Cruces!$C$4:$C$404,Cruces!$B$4:$B$404,A79))</f>
        <v/>
      </c>
      <c r="H79" s="13">
        <f>IF(A79="","",SUMIFS(Cruces!$D$4:$D$404,Cruces!$B$4:$B$404,A79))</f>
        <v/>
      </c>
      <c r="I79" s="13">
        <f>IF(A79="","",F79-G79-H79)</f>
        <v/>
      </c>
      <c r="J79" s="14">
        <f>IF(A79="","",IF(ABS(I79)&lt;1,"Pagada",IF(I79&lt;0,"Revisar: pagada de más",IF(G79+H79&gt;0,"Abono parcial","Pendiente"))))</f>
        <v/>
      </c>
    </row>
    <row r="80">
      <c r="D80" s="15" t="n"/>
      <c r="E80" s="15" t="n"/>
      <c r="F80" s="17" t="n"/>
      <c r="G80" s="13">
        <f>IF(A80="","",SUMIFS(Cruces!$C$4:$C$404,Cruces!$B$4:$B$404,A80))</f>
        <v/>
      </c>
      <c r="H80" s="13">
        <f>IF(A80="","",SUMIFS(Cruces!$D$4:$D$404,Cruces!$B$4:$B$404,A80))</f>
        <v/>
      </c>
      <c r="I80" s="13">
        <f>IF(A80="","",F80-G80-H80)</f>
        <v/>
      </c>
      <c r="J80" s="14">
        <f>IF(A80="","",IF(ABS(I80)&lt;1,"Pagada",IF(I80&lt;0,"Revisar: pagada de más",IF(G80+H80&gt;0,"Abono parcial","Pendiente"))))</f>
        <v/>
      </c>
    </row>
    <row r="81">
      <c r="D81" s="15" t="n"/>
      <c r="E81" s="15" t="n"/>
      <c r="F81" s="17" t="n"/>
      <c r="G81" s="13">
        <f>IF(A81="","",SUMIFS(Cruces!$C$4:$C$404,Cruces!$B$4:$B$404,A81))</f>
        <v/>
      </c>
      <c r="H81" s="13">
        <f>IF(A81="","",SUMIFS(Cruces!$D$4:$D$404,Cruces!$B$4:$B$404,A81))</f>
        <v/>
      </c>
      <c r="I81" s="13">
        <f>IF(A81="","",F81-G81-H81)</f>
        <v/>
      </c>
      <c r="J81" s="14">
        <f>IF(A81="","",IF(ABS(I81)&lt;1,"Pagada",IF(I81&lt;0,"Revisar: pagada de más",IF(G81+H81&gt;0,"Abono parcial","Pendiente"))))</f>
        <v/>
      </c>
    </row>
    <row r="82">
      <c r="D82" s="15" t="n"/>
      <c r="E82" s="15" t="n"/>
      <c r="F82" s="17" t="n"/>
      <c r="G82" s="13">
        <f>IF(A82="","",SUMIFS(Cruces!$C$4:$C$404,Cruces!$B$4:$B$404,A82))</f>
        <v/>
      </c>
      <c r="H82" s="13">
        <f>IF(A82="","",SUMIFS(Cruces!$D$4:$D$404,Cruces!$B$4:$B$404,A82))</f>
        <v/>
      </c>
      <c r="I82" s="13">
        <f>IF(A82="","",F82-G82-H82)</f>
        <v/>
      </c>
      <c r="J82" s="14">
        <f>IF(A82="","",IF(ABS(I82)&lt;1,"Pagada",IF(I82&lt;0,"Revisar: pagada de más",IF(G82+H82&gt;0,"Abono parcial","Pendiente"))))</f>
        <v/>
      </c>
    </row>
    <row r="83">
      <c r="D83" s="15" t="n"/>
      <c r="E83" s="15" t="n"/>
      <c r="F83" s="17" t="n"/>
      <c r="G83" s="13">
        <f>IF(A83="","",SUMIFS(Cruces!$C$4:$C$404,Cruces!$B$4:$B$404,A83))</f>
        <v/>
      </c>
      <c r="H83" s="13">
        <f>IF(A83="","",SUMIFS(Cruces!$D$4:$D$404,Cruces!$B$4:$B$404,A83))</f>
        <v/>
      </c>
      <c r="I83" s="13">
        <f>IF(A83="","",F83-G83-H83)</f>
        <v/>
      </c>
      <c r="J83" s="14">
        <f>IF(A83="","",IF(ABS(I83)&lt;1,"Pagada",IF(I83&lt;0,"Revisar: pagada de más",IF(G83+H83&gt;0,"Abono parcial","Pendiente"))))</f>
        <v/>
      </c>
    </row>
    <row r="84">
      <c r="D84" s="15" t="n"/>
      <c r="E84" s="15" t="n"/>
      <c r="F84" s="17" t="n"/>
      <c r="G84" s="13">
        <f>IF(A84="","",SUMIFS(Cruces!$C$4:$C$404,Cruces!$B$4:$B$404,A84))</f>
        <v/>
      </c>
      <c r="H84" s="13">
        <f>IF(A84="","",SUMIFS(Cruces!$D$4:$D$404,Cruces!$B$4:$B$404,A84))</f>
        <v/>
      </c>
      <c r="I84" s="13">
        <f>IF(A84="","",F84-G84-H84)</f>
        <v/>
      </c>
      <c r="J84" s="14">
        <f>IF(A84="","",IF(ABS(I84)&lt;1,"Pagada",IF(I84&lt;0,"Revisar: pagada de más",IF(G84+H84&gt;0,"Abono parcial","Pendiente"))))</f>
        <v/>
      </c>
    </row>
    <row r="85">
      <c r="D85" s="15" t="n"/>
      <c r="E85" s="15" t="n"/>
      <c r="F85" s="17" t="n"/>
      <c r="G85" s="13">
        <f>IF(A85="","",SUMIFS(Cruces!$C$4:$C$404,Cruces!$B$4:$B$404,A85))</f>
        <v/>
      </c>
      <c r="H85" s="13">
        <f>IF(A85="","",SUMIFS(Cruces!$D$4:$D$404,Cruces!$B$4:$B$404,A85))</f>
        <v/>
      </c>
      <c r="I85" s="13">
        <f>IF(A85="","",F85-G85-H85)</f>
        <v/>
      </c>
      <c r="J85" s="14">
        <f>IF(A85="","",IF(ABS(I85)&lt;1,"Pagada",IF(I85&lt;0,"Revisar: pagada de más",IF(G85+H85&gt;0,"Abono parcial","Pendiente"))))</f>
        <v/>
      </c>
    </row>
    <row r="86">
      <c r="D86" s="15" t="n"/>
      <c r="E86" s="15" t="n"/>
      <c r="F86" s="17" t="n"/>
      <c r="G86" s="13">
        <f>IF(A86="","",SUMIFS(Cruces!$C$4:$C$404,Cruces!$B$4:$B$404,A86))</f>
        <v/>
      </c>
      <c r="H86" s="13">
        <f>IF(A86="","",SUMIFS(Cruces!$D$4:$D$404,Cruces!$B$4:$B$404,A86))</f>
        <v/>
      </c>
      <c r="I86" s="13">
        <f>IF(A86="","",F86-G86-H86)</f>
        <v/>
      </c>
      <c r="J86" s="14">
        <f>IF(A86="","",IF(ABS(I86)&lt;1,"Pagada",IF(I86&lt;0,"Revisar: pagada de más",IF(G86+H86&gt;0,"Abono parcial","Pendiente"))))</f>
        <v/>
      </c>
    </row>
    <row r="87">
      <c r="D87" s="15" t="n"/>
      <c r="E87" s="15" t="n"/>
      <c r="F87" s="17" t="n"/>
      <c r="G87" s="13">
        <f>IF(A87="","",SUMIFS(Cruces!$C$4:$C$404,Cruces!$B$4:$B$404,A87))</f>
        <v/>
      </c>
      <c r="H87" s="13">
        <f>IF(A87="","",SUMIFS(Cruces!$D$4:$D$404,Cruces!$B$4:$B$404,A87))</f>
        <v/>
      </c>
      <c r="I87" s="13">
        <f>IF(A87="","",F87-G87-H87)</f>
        <v/>
      </c>
      <c r="J87" s="14">
        <f>IF(A87="","",IF(ABS(I87)&lt;1,"Pagada",IF(I87&lt;0,"Revisar: pagada de más",IF(G87+H87&gt;0,"Abono parcial","Pendiente"))))</f>
        <v/>
      </c>
    </row>
    <row r="88">
      <c r="D88" s="15" t="n"/>
      <c r="E88" s="15" t="n"/>
      <c r="F88" s="17" t="n"/>
      <c r="G88" s="13">
        <f>IF(A88="","",SUMIFS(Cruces!$C$4:$C$404,Cruces!$B$4:$B$404,A88))</f>
        <v/>
      </c>
      <c r="H88" s="13">
        <f>IF(A88="","",SUMIFS(Cruces!$D$4:$D$404,Cruces!$B$4:$B$404,A88))</f>
        <v/>
      </c>
      <c r="I88" s="13">
        <f>IF(A88="","",F88-G88-H88)</f>
        <v/>
      </c>
      <c r="J88" s="14">
        <f>IF(A88="","",IF(ABS(I88)&lt;1,"Pagada",IF(I88&lt;0,"Revisar: pagada de más",IF(G88+H88&gt;0,"Abono parcial","Pendiente"))))</f>
        <v/>
      </c>
    </row>
    <row r="89">
      <c r="D89" s="15" t="n"/>
      <c r="E89" s="15" t="n"/>
      <c r="F89" s="17" t="n"/>
      <c r="G89" s="13">
        <f>IF(A89="","",SUMIFS(Cruces!$C$4:$C$404,Cruces!$B$4:$B$404,A89))</f>
        <v/>
      </c>
      <c r="H89" s="13">
        <f>IF(A89="","",SUMIFS(Cruces!$D$4:$D$404,Cruces!$B$4:$B$404,A89))</f>
        <v/>
      </c>
      <c r="I89" s="13">
        <f>IF(A89="","",F89-G89-H89)</f>
        <v/>
      </c>
      <c r="J89" s="14">
        <f>IF(A89="","",IF(ABS(I89)&lt;1,"Pagada",IF(I89&lt;0,"Revisar: pagada de más",IF(G89+H89&gt;0,"Abono parcial","Pendiente"))))</f>
        <v/>
      </c>
    </row>
    <row r="90">
      <c r="D90" s="15" t="n"/>
      <c r="E90" s="15" t="n"/>
      <c r="F90" s="17" t="n"/>
      <c r="G90" s="13">
        <f>IF(A90="","",SUMIFS(Cruces!$C$4:$C$404,Cruces!$B$4:$B$404,A90))</f>
        <v/>
      </c>
      <c r="H90" s="13">
        <f>IF(A90="","",SUMIFS(Cruces!$D$4:$D$404,Cruces!$B$4:$B$404,A90))</f>
        <v/>
      </c>
      <c r="I90" s="13">
        <f>IF(A90="","",F90-G90-H90)</f>
        <v/>
      </c>
      <c r="J90" s="14">
        <f>IF(A90="","",IF(ABS(I90)&lt;1,"Pagada",IF(I90&lt;0,"Revisar: pagada de más",IF(G90+H90&gt;0,"Abono parcial","Pendiente"))))</f>
        <v/>
      </c>
    </row>
    <row r="91">
      <c r="D91" s="15" t="n"/>
      <c r="E91" s="15" t="n"/>
      <c r="F91" s="17" t="n"/>
      <c r="G91" s="13">
        <f>IF(A91="","",SUMIFS(Cruces!$C$4:$C$404,Cruces!$B$4:$B$404,A91))</f>
        <v/>
      </c>
      <c r="H91" s="13">
        <f>IF(A91="","",SUMIFS(Cruces!$D$4:$D$404,Cruces!$B$4:$B$404,A91))</f>
        <v/>
      </c>
      <c r="I91" s="13">
        <f>IF(A91="","",F91-G91-H91)</f>
        <v/>
      </c>
      <c r="J91" s="14">
        <f>IF(A91="","",IF(ABS(I91)&lt;1,"Pagada",IF(I91&lt;0,"Revisar: pagada de más",IF(G91+H91&gt;0,"Abono parcial","Pendiente"))))</f>
        <v/>
      </c>
    </row>
    <row r="92">
      <c r="D92" s="15" t="n"/>
      <c r="E92" s="15" t="n"/>
      <c r="F92" s="17" t="n"/>
      <c r="G92" s="13">
        <f>IF(A92="","",SUMIFS(Cruces!$C$4:$C$404,Cruces!$B$4:$B$404,A92))</f>
        <v/>
      </c>
      <c r="H92" s="13">
        <f>IF(A92="","",SUMIFS(Cruces!$D$4:$D$404,Cruces!$B$4:$B$404,A92))</f>
        <v/>
      </c>
      <c r="I92" s="13">
        <f>IF(A92="","",F92-G92-H92)</f>
        <v/>
      </c>
      <c r="J92" s="14">
        <f>IF(A92="","",IF(ABS(I92)&lt;1,"Pagada",IF(I92&lt;0,"Revisar: pagada de más",IF(G92+H92&gt;0,"Abono parcial","Pendiente"))))</f>
        <v/>
      </c>
    </row>
    <row r="93">
      <c r="D93" s="15" t="n"/>
      <c r="E93" s="15" t="n"/>
      <c r="F93" s="17" t="n"/>
      <c r="G93" s="13">
        <f>IF(A93="","",SUMIFS(Cruces!$C$4:$C$404,Cruces!$B$4:$B$404,A93))</f>
        <v/>
      </c>
      <c r="H93" s="13">
        <f>IF(A93="","",SUMIFS(Cruces!$D$4:$D$404,Cruces!$B$4:$B$404,A93))</f>
        <v/>
      </c>
      <c r="I93" s="13">
        <f>IF(A93="","",F93-G93-H93)</f>
        <v/>
      </c>
      <c r="J93" s="14">
        <f>IF(A93="","",IF(ABS(I93)&lt;1,"Pagada",IF(I93&lt;0,"Revisar: pagada de más",IF(G93+H93&gt;0,"Abono parcial","Pendiente"))))</f>
        <v/>
      </c>
    </row>
    <row r="94">
      <c r="D94" s="15" t="n"/>
      <c r="E94" s="15" t="n"/>
      <c r="F94" s="17" t="n"/>
      <c r="G94" s="13">
        <f>IF(A94="","",SUMIFS(Cruces!$C$4:$C$404,Cruces!$B$4:$B$404,A94))</f>
        <v/>
      </c>
      <c r="H94" s="13">
        <f>IF(A94="","",SUMIFS(Cruces!$D$4:$D$404,Cruces!$B$4:$B$404,A94))</f>
        <v/>
      </c>
      <c r="I94" s="13">
        <f>IF(A94="","",F94-G94-H94)</f>
        <v/>
      </c>
      <c r="J94" s="14">
        <f>IF(A94="","",IF(ABS(I94)&lt;1,"Pagada",IF(I94&lt;0,"Revisar: pagada de más",IF(G94+H94&gt;0,"Abono parcial","Pendiente"))))</f>
        <v/>
      </c>
    </row>
    <row r="95">
      <c r="D95" s="15" t="n"/>
      <c r="E95" s="15" t="n"/>
      <c r="F95" s="17" t="n"/>
      <c r="G95" s="13">
        <f>IF(A95="","",SUMIFS(Cruces!$C$4:$C$404,Cruces!$B$4:$B$404,A95))</f>
        <v/>
      </c>
      <c r="H95" s="13">
        <f>IF(A95="","",SUMIFS(Cruces!$D$4:$D$404,Cruces!$B$4:$B$404,A95))</f>
        <v/>
      </c>
      <c r="I95" s="13">
        <f>IF(A95="","",F95-G95-H95)</f>
        <v/>
      </c>
      <c r="J95" s="14">
        <f>IF(A95="","",IF(ABS(I95)&lt;1,"Pagada",IF(I95&lt;0,"Revisar: pagada de más",IF(G95+H95&gt;0,"Abono parcial","Pendiente"))))</f>
        <v/>
      </c>
    </row>
    <row r="96">
      <c r="D96" s="15" t="n"/>
      <c r="E96" s="15" t="n"/>
      <c r="F96" s="17" t="n"/>
      <c r="G96" s="13">
        <f>IF(A96="","",SUMIFS(Cruces!$C$4:$C$404,Cruces!$B$4:$B$404,A96))</f>
        <v/>
      </c>
      <c r="H96" s="13">
        <f>IF(A96="","",SUMIFS(Cruces!$D$4:$D$404,Cruces!$B$4:$B$404,A96))</f>
        <v/>
      </c>
      <c r="I96" s="13">
        <f>IF(A96="","",F96-G96-H96)</f>
        <v/>
      </c>
      <c r="J96" s="14">
        <f>IF(A96="","",IF(ABS(I96)&lt;1,"Pagada",IF(I96&lt;0,"Revisar: pagada de más",IF(G96+H96&gt;0,"Abono parcial","Pendiente"))))</f>
        <v/>
      </c>
    </row>
    <row r="97">
      <c r="D97" s="15" t="n"/>
      <c r="E97" s="15" t="n"/>
      <c r="F97" s="17" t="n"/>
      <c r="G97" s="13">
        <f>IF(A97="","",SUMIFS(Cruces!$C$4:$C$404,Cruces!$B$4:$B$404,A97))</f>
        <v/>
      </c>
      <c r="H97" s="13">
        <f>IF(A97="","",SUMIFS(Cruces!$D$4:$D$404,Cruces!$B$4:$B$404,A97))</f>
        <v/>
      </c>
      <c r="I97" s="13">
        <f>IF(A97="","",F97-G97-H97)</f>
        <v/>
      </c>
      <c r="J97" s="14">
        <f>IF(A97="","",IF(ABS(I97)&lt;1,"Pagada",IF(I97&lt;0,"Revisar: pagada de más",IF(G97+H97&gt;0,"Abono parcial","Pendiente"))))</f>
        <v/>
      </c>
    </row>
    <row r="98">
      <c r="D98" s="15" t="n"/>
      <c r="E98" s="15" t="n"/>
      <c r="F98" s="17" t="n"/>
      <c r="G98" s="13">
        <f>IF(A98="","",SUMIFS(Cruces!$C$4:$C$404,Cruces!$B$4:$B$404,A98))</f>
        <v/>
      </c>
      <c r="H98" s="13">
        <f>IF(A98="","",SUMIFS(Cruces!$D$4:$D$404,Cruces!$B$4:$B$404,A98))</f>
        <v/>
      </c>
      <c r="I98" s="13">
        <f>IF(A98="","",F98-G98-H98)</f>
        <v/>
      </c>
      <c r="J98" s="14">
        <f>IF(A98="","",IF(ABS(I98)&lt;1,"Pagada",IF(I98&lt;0,"Revisar: pagada de más",IF(G98+H98&gt;0,"Abono parcial","Pendiente"))))</f>
        <v/>
      </c>
    </row>
    <row r="99">
      <c r="D99" s="15" t="n"/>
      <c r="E99" s="15" t="n"/>
      <c r="F99" s="17" t="n"/>
      <c r="G99" s="13">
        <f>IF(A99="","",SUMIFS(Cruces!$C$4:$C$404,Cruces!$B$4:$B$404,A99))</f>
        <v/>
      </c>
      <c r="H99" s="13">
        <f>IF(A99="","",SUMIFS(Cruces!$D$4:$D$404,Cruces!$B$4:$B$404,A99))</f>
        <v/>
      </c>
      <c r="I99" s="13">
        <f>IF(A99="","",F99-G99-H99)</f>
        <v/>
      </c>
      <c r="J99" s="14">
        <f>IF(A99="","",IF(ABS(I99)&lt;1,"Pagada",IF(I99&lt;0,"Revisar: pagada de más",IF(G99+H99&gt;0,"Abono parcial","Pendiente"))))</f>
        <v/>
      </c>
    </row>
    <row r="100">
      <c r="D100" s="15" t="n"/>
      <c r="E100" s="15" t="n"/>
      <c r="F100" s="17" t="n"/>
      <c r="G100" s="13">
        <f>IF(A100="","",SUMIFS(Cruces!$C$4:$C$404,Cruces!$B$4:$B$404,A100))</f>
        <v/>
      </c>
      <c r="H100" s="13">
        <f>IF(A100="","",SUMIFS(Cruces!$D$4:$D$404,Cruces!$B$4:$B$404,A100))</f>
        <v/>
      </c>
      <c r="I100" s="13">
        <f>IF(A100="","",F100-G100-H100)</f>
        <v/>
      </c>
      <c r="J100" s="14">
        <f>IF(A100="","",IF(ABS(I100)&lt;1,"Pagada",IF(I100&lt;0,"Revisar: pagada de más",IF(G100+H100&gt;0,"Abono parcial","Pendiente"))))</f>
        <v/>
      </c>
    </row>
    <row r="101">
      <c r="D101" s="15" t="n"/>
      <c r="E101" s="15" t="n"/>
      <c r="F101" s="17" t="n"/>
      <c r="G101" s="13">
        <f>IF(A101="","",SUMIFS(Cruces!$C$4:$C$404,Cruces!$B$4:$B$404,A101))</f>
        <v/>
      </c>
      <c r="H101" s="13">
        <f>IF(A101="","",SUMIFS(Cruces!$D$4:$D$404,Cruces!$B$4:$B$404,A101))</f>
        <v/>
      </c>
      <c r="I101" s="13">
        <f>IF(A101="","",F101-G101-H101)</f>
        <v/>
      </c>
      <c r="J101" s="14">
        <f>IF(A101="","",IF(ABS(I101)&lt;1,"Pagada",IF(I101&lt;0,"Revisar: pagada de más",IF(G101+H101&gt;0,"Abono parcial","Pendiente"))))</f>
        <v/>
      </c>
    </row>
    <row r="102">
      <c r="D102" s="15" t="n"/>
      <c r="E102" s="15" t="n"/>
      <c r="F102" s="17" t="n"/>
      <c r="G102" s="13">
        <f>IF(A102="","",SUMIFS(Cruces!$C$4:$C$404,Cruces!$B$4:$B$404,A102))</f>
        <v/>
      </c>
      <c r="H102" s="13">
        <f>IF(A102="","",SUMIFS(Cruces!$D$4:$D$404,Cruces!$B$4:$B$404,A102))</f>
        <v/>
      </c>
      <c r="I102" s="13">
        <f>IF(A102="","",F102-G102-H102)</f>
        <v/>
      </c>
      <c r="J102" s="14">
        <f>IF(A102="","",IF(ABS(I102)&lt;1,"Pagada",IF(I102&lt;0,"Revisar: pagada de más",IF(G102+H102&gt;0,"Abono parcial","Pendiente"))))</f>
        <v/>
      </c>
    </row>
    <row r="103">
      <c r="D103" s="15" t="n"/>
      <c r="E103" s="15" t="n"/>
      <c r="F103" s="17" t="n"/>
      <c r="G103" s="13">
        <f>IF(A103="","",SUMIFS(Cruces!$C$4:$C$404,Cruces!$B$4:$B$404,A103))</f>
        <v/>
      </c>
      <c r="H103" s="13">
        <f>IF(A103="","",SUMIFS(Cruces!$D$4:$D$404,Cruces!$B$4:$B$404,A103))</f>
        <v/>
      </c>
      <c r="I103" s="13">
        <f>IF(A103="","",F103-G103-H103)</f>
        <v/>
      </c>
      <c r="J103" s="14">
        <f>IF(A103="","",IF(ABS(I103)&lt;1,"Pagada",IF(I103&lt;0,"Revisar: pagada de más",IF(G103+H103&gt;0,"Abono parcial","Pendiente"))))</f>
        <v/>
      </c>
    </row>
    <row r="104">
      <c r="D104" s="15" t="n"/>
      <c r="E104" s="15" t="n"/>
      <c r="F104" s="17" t="n"/>
      <c r="G104" s="13">
        <f>IF(A104="","",SUMIFS(Cruces!$C$4:$C$404,Cruces!$B$4:$B$404,A104))</f>
        <v/>
      </c>
      <c r="H104" s="13">
        <f>IF(A104="","",SUMIFS(Cruces!$D$4:$D$404,Cruces!$B$4:$B$404,A104))</f>
        <v/>
      </c>
      <c r="I104" s="13">
        <f>IF(A104="","",F104-G104-H104)</f>
        <v/>
      </c>
      <c r="J104" s="14">
        <f>IF(A104="","",IF(ABS(I104)&lt;1,"Pagada",IF(I104&lt;0,"Revisar: pagada de más",IF(G104+H104&gt;0,"Abono parcial","Pendiente"))))</f>
        <v/>
      </c>
    </row>
    <row r="105">
      <c r="D105" s="15" t="n"/>
      <c r="E105" s="15" t="n"/>
      <c r="F105" s="17" t="n"/>
      <c r="G105" s="13">
        <f>IF(A105="","",SUMIFS(Cruces!$C$4:$C$404,Cruces!$B$4:$B$404,A105))</f>
        <v/>
      </c>
      <c r="H105" s="13">
        <f>IF(A105="","",SUMIFS(Cruces!$D$4:$D$404,Cruces!$B$4:$B$404,A105))</f>
        <v/>
      </c>
      <c r="I105" s="13">
        <f>IF(A105="","",F105-G105-H105)</f>
        <v/>
      </c>
      <c r="J105" s="14">
        <f>IF(A105="","",IF(ABS(I105)&lt;1,"Pagada",IF(I105&lt;0,"Revisar: pagada de más",IF(G105+H105&gt;0,"Abono parcial","Pendiente"))))</f>
        <v/>
      </c>
    </row>
    <row r="106">
      <c r="D106" s="15" t="n"/>
      <c r="E106" s="15" t="n"/>
      <c r="F106" s="17" t="n"/>
      <c r="G106" s="13">
        <f>IF(A106="","",SUMIFS(Cruces!$C$4:$C$404,Cruces!$B$4:$B$404,A106))</f>
        <v/>
      </c>
      <c r="H106" s="13">
        <f>IF(A106="","",SUMIFS(Cruces!$D$4:$D$404,Cruces!$B$4:$B$404,A106))</f>
        <v/>
      </c>
      <c r="I106" s="13">
        <f>IF(A106="","",F106-G106-H106)</f>
        <v/>
      </c>
      <c r="J106" s="14">
        <f>IF(A106="","",IF(ABS(I106)&lt;1,"Pagada",IF(I106&lt;0,"Revisar: pagada de más",IF(G106+H106&gt;0,"Abono parcial","Pendiente"))))</f>
        <v/>
      </c>
    </row>
    <row r="107">
      <c r="D107" s="15" t="n"/>
      <c r="E107" s="15" t="n"/>
      <c r="F107" s="17" t="n"/>
      <c r="G107" s="13">
        <f>IF(A107="","",SUMIFS(Cruces!$C$4:$C$404,Cruces!$B$4:$B$404,A107))</f>
        <v/>
      </c>
      <c r="H107" s="13">
        <f>IF(A107="","",SUMIFS(Cruces!$D$4:$D$404,Cruces!$B$4:$B$404,A107))</f>
        <v/>
      </c>
      <c r="I107" s="13">
        <f>IF(A107="","",F107-G107-H107)</f>
        <v/>
      </c>
      <c r="J107" s="14">
        <f>IF(A107="","",IF(ABS(I107)&lt;1,"Pagada",IF(I107&lt;0,"Revisar: pagada de más",IF(G107+H107&gt;0,"Abono parcial","Pendiente"))))</f>
        <v/>
      </c>
    </row>
    <row r="108">
      <c r="D108" s="15" t="n"/>
      <c r="E108" s="15" t="n"/>
      <c r="F108" s="17" t="n"/>
      <c r="G108" s="13">
        <f>IF(A108="","",SUMIFS(Cruces!$C$4:$C$404,Cruces!$B$4:$B$404,A108))</f>
        <v/>
      </c>
      <c r="H108" s="13">
        <f>IF(A108="","",SUMIFS(Cruces!$D$4:$D$404,Cruces!$B$4:$B$404,A108))</f>
        <v/>
      </c>
      <c r="I108" s="13">
        <f>IF(A108="","",F108-G108-H108)</f>
        <v/>
      </c>
      <c r="J108" s="14">
        <f>IF(A108="","",IF(ABS(I108)&lt;1,"Pagada",IF(I108&lt;0,"Revisar: pagada de más",IF(G108+H108&gt;0,"Abono parcial","Pendiente"))))</f>
        <v/>
      </c>
    </row>
    <row r="109">
      <c r="D109" s="15" t="n"/>
      <c r="E109" s="15" t="n"/>
      <c r="F109" s="17" t="n"/>
      <c r="G109" s="13">
        <f>IF(A109="","",SUMIFS(Cruces!$C$4:$C$404,Cruces!$B$4:$B$404,A109))</f>
        <v/>
      </c>
      <c r="H109" s="13">
        <f>IF(A109="","",SUMIFS(Cruces!$D$4:$D$404,Cruces!$B$4:$B$404,A109))</f>
        <v/>
      </c>
      <c r="I109" s="13">
        <f>IF(A109="","",F109-G109-H109)</f>
        <v/>
      </c>
      <c r="J109" s="14">
        <f>IF(A109="","",IF(ABS(I109)&lt;1,"Pagada",IF(I109&lt;0,"Revisar: pagada de más",IF(G109+H109&gt;0,"Abono parcial","Pendiente"))))</f>
        <v/>
      </c>
    </row>
    <row r="110">
      <c r="D110" s="15" t="n"/>
      <c r="E110" s="15" t="n"/>
      <c r="F110" s="17" t="n"/>
      <c r="G110" s="13">
        <f>IF(A110="","",SUMIFS(Cruces!$C$4:$C$404,Cruces!$B$4:$B$404,A110))</f>
        <v/>
      </c>
      <c r="H110" s="13">
        <f>IF(A110="","",SUMIFS(Cruces!$D$4:$D$404,Cruces!$B$4:$B$404,A110))</f>
        <v/>
      </c>
      <c r="I110" s="13">
        <f>IF(A110="","",F110-G110-H110)</f>
        <v/>
      </c>
      <c r="J110" s="14">
        <f>IF(A110="","",IF(ABS(I110)&lt;1,"Pagada",IF(I110&lt;0,"Revisar: pagada de más",IF(G110+H110&gt;0,"Abono parcial","Pendiente"))))</f>
        <v/>
      </c>
    </row>
    <row r="111">
      <c r="D111" s="15" t="n"/>
      <c r="E111" s="15" t="n"/>
      <c r="F111" s="17" t="n"/>
      <c r="G111" s="13">
        <f>IF(A111="","",SUMIFS(Cruces!$C$4:$C$404,Cruces!$B$4:$B$404,A111))</f>
        <v/>
      </c>
      <c r="H111" s="13">
        <f>IF(A111="","",SUMIFS(Cruces!$D$4:$D$404,Cruces!$B$4:$B$404,A111))</f>
        <v/>
      </c>
      <c r="I111" s="13">
        <f>IF(A111="","",F111-G111-H111)</f>
        <v/>
      </c>
      <c r="J111" s="14">
        <f>IF(A111="","",IF(ABS(I111)&lt;1,"Pagada",IF(I111&lt;0,"Revisar: pagada de más",IF(G111+H111&gt;0,"Abono parcial","Pendiente"))))</f>
        <v/>
      </c>
    </row>
    <row r="112">
      <c r="D112" s="15" t="n"/>
      <c r="E112" s="15" t="n"/>
      <c r="F112" s="17" t="n"/>
      <c r="G112" s="13">
        <f>IF(A112="","",SUMIFS(Cruces!$C$4:$C$404,Cruces!$B$4:$B$404,A112))</f>
        <v/>
      </c>
      <c r="H112" s="13">
        <f>IF(A112="","",SUMIFS(Cruces!$D$4:$D$404,Cruces!$B$4:$B$404,A112))</f>
        <v/>
      </c>
      <c r="I112" s="13">
        <f>IF(A112="","",F112-G112-H112)</f>
        <v/>
      </c>
      <c r="J112" s="14">
        <f>IF(A112="","",IF(ABS(I112)&lt;1,"Pagada",IF(I112&lt;0,"Revisar: pagada de más",IF(G112+H112&gt;0,"Abono parcial","Pendiente"))))</f>
        <v/>
      </c>
    </row>
    <row r="113">
      <c r="D113" s="15" t="n"/>
      <c r="E113" s="15" t="n"/>
      <c r="F113" s="17" t="n"/>
      <c r="G113" s="13">
        <f>IF(A113="","",SUMIFS(Cruces!$C$4:$C$404,Cruces!$B$4:$B$404,A113))</f>
        <v/>
      </c>
      <c r="H113" s="13">
        <f>IF(A113="","",SUMIFS(Cruces!$D$4:$D$404,Cruces!$B$4:$B$404,A113))</f>
        <v/>
      </c>
      <c r="I113" s="13">
        <f>IF(A113="","",F113-G113-H113)</f>
        <v/>
      </c>
      <c r="J113" s="14">
        <f>IF(A113="","",IF(ABS(I113)&lt;1,"Pagada",IF(I113&lt;0,"Revisar: pagada de más",IF(G113+H113&gt;0,"Abono parcial","Pendiente"))))</f>
        <v/>
      </c>
    </row>
    <row r="114">
      <c r="D114" s="15" t="n"/>
      <c r="E114" s="15" t="n"/>
      <c r="F114" s="17" t="n"/>
      <c r="G114" s="13">
        <f>IF(A114="","",SUMIFS(Cruces!$C$4:$C$404,Cruces!$B$4:$B$404,A114))</f>
        <v/>
      </c>
      <c r="H114" s="13">
        <f>IF(A114="","",SUMIFS(Cruces!$D$4:$D$404,Cruces!$B$4:$B$404,A114))</f>
        <v/>
      </c>
      <c r="I114" s="13">
        <f>IF(A114="","",F114-G114-H114)</f>
        <v/>
      </c>
      <c r="J114" s="14">
        <f>IF(A114="","",IF(ABS(I114)&lt;1,"Pagada",IF(I114&lt;0,"Revisar: pagada de más",IF(G114+H114&gt;0,"Abono parcial","Pendiente"))))</f>
        <v/>
      </c>
    </row>
    <row r="115">
      <c r="D115" s="15" t="n"/>
      <c r="E115" s="15" t="n"/>
      <c r="F115" s="17" t="n"/>
      <c r="G115" s="13">
        <f>IF(A115="","",SUMIFS(Cruces!$C$4:$C$404,Cruces!$B$4:$B$404,A115))</f>
        <v/>
      </c>
      <c r="H115" s="13">
        <f>IF(A115="","",SUMIFS(Cruces!$D$4:$D$404,Cruces!$B$4:$B$404,A115))</f>
        <v/>
      </c>
      <c r="I115" s="13">
        <f>IF(A115="","",F115-G115-H115)</f>
        <v/>
      </c>
      <c r="J115" s="14">
        <f>IF(A115="","",IF(ABS(I115)&lt;1,"Pagada",IF(I115&lt;0,"Revisar: pagada de más",IF(G115+H115&gt;0,"Abono parcial","Pendiente"))))</f>
        <v/>
      </c>
    </row>
    <row r="116">
      <c r="D116" s="15" t="n"/>
      <c r="E116" s="15" t="n"/>
      <c r="F116" s="17" t="n"/>
      <c r="G116" s="13">
        <f>IF(A116="","",SUMIFS(Cruces!$C$4:$C$404,Cruces!$B$4:$B$404,A116))</f>
        <v/>
      </c>
      <c r="H116" s="13">
        <f>IF(A116="","",SUMIFS(Cruces!$D$4:$D$404,Cruces!$B$4:$B$404,A116))</f>
        <v/>
      </c>
      <c r="I116" s="13">
        <f>IF(A116="","",F116-G116-H116)</f>
        <v/>
      </c>
      <c r="J116" s="14">
        <f>IF(A116="","",IF(ABS(I116)&lt;1,"Pagada",IF(I116&lt;0,"Revisar: pagada de más",IF(G116+H116&gt;0,"Abono parcial","Pendiente"))))</f>
        <v/>
      </c>
    </row>
    <row r="117">
      <c r="D117" s="15" t="n"/>
      <c r="E117" s="15" t="n"/>
      <c r="F117" s="17" t="n"/>
      <c r="G117" s="13">
        <f>IF(A117="","",SUMIFS(Cruces!$C$4:$C$404,Cruces!$B$4:$B$404,A117))</f>
        <v/>
      </c>
      <c r="H117" s="13">
        <f>IF(A117="","",SUMIFS(Cruces!$D$4:$D$404,Cruces!$B$4:$B$404,A117))</f>
        <v/>
      </c>
      <c r="I117" s="13">
        <f>IF(A117="","",F117-G117-H117)</f>
        <v/>
      </c>
      <c r="J117" s="14">
        <f>IF(A117="","",IF(ABS(I117)&lt;1,"Pagada",IF(I117&lt;0,"Revisar: pagada de más",IF(G117+H117&gt;0,"Abono parcial","Pendiente"))))</f>
        <v/>
      </c>
    </row>
    <row r="118">
      <c r="D118" s="15" t="n"/>
      <c r="E118" s="15" t="n"/>
      <c r="F118" s="17" t="n"/>
      <c r="G118" s="13">
        <f>IF(A118="","",SUMIFS(Cruces!$C$4:$C$404,Cruces!$B$4:$B$404,A118))</f>
        <v/>
      </c>
      <c r="H118" s="13">
        <f>IF(A118="","",SUMIFS(Cruces!$D$4:$D$404,Cruces!$B$4:$B$404,A118))</f>
        <v/>
      </c>
      <c r="I118" s="13">
        <f>IF(A118="","",F118-G118-H118)</f>
        <v/>
      </c>
      <c r="J118" s="14">
        <f>IF(A118="","",IF(ABS(I118)&lt;1,"Pagada",IF(I118&lt;0,"Revisar: pagada de más",IF(G118+H118&gt;0,"Abono parcial","Pendiente"))))</f>
        <v/>
      </c>
    </row>
    <row r="119">
      <c r="D119" s="15" t="n"/>
      <c r="E119" s="15" t="n"/>
      <c r="F119" s="17" t="n"/>
      <c r="G119" s="13">
        <f>IF(A119="","",SUMIFS(Cruces!$C$4:$C$404,Cruces!$B$4:$B$404,A119))</f>
        <v/>
      </c>
      <c r="H119" s="13">
        <f>IF(A119="","",SUMIFS(Cruces!$D$4:$D$404,Cruces!$B$4:$B$404,A119))</f>
        <v/>
      </c>
      <c r="I119" s="13">
        <f>IF(A119="","",F119-G119-H119)</f>
        <v/>
      </c>
      <c r="J119" s="14">
        <f>IF(A119="","",IF(ABS(I119)&lt;1,"Pagada",IF(I119&lt;0,"Revisar: pagada de más",IF(G119+H119&gt;0,"Abono parcial","Pendiente"))))</f>
        <v/>
      </c>
    </row>
    <row r="120">
      <c r="D120" s="15" t="n"/>
      <c r="E120" s="15" t="n"/>
      <c r="F120" s="17" t="n"/>
      <c r="G120" s="13">
        <f>IF(A120="","",SUMIFS(Cruces!$C$4:$C$404,Cruces!$B$4:$B$404,A120))</f>
        <v/>
      </c>
      <c r="H120" s="13">
        <f>IF(A120="","",SUMIFS(Cruces!$D$4:$D$404,Cruces!$B$4:$B$404,A120))</f>
        <v/>
      </c>
      <c r="I120" s="13">
        <f>IF(A120="","",F120-G120-H120)</f>
        <v/>
      </c>
      <c r="J120" s="14">
        <f>IF(A120="","",IF(ABS(I120)&lt;1,"Pagada",IF(I120&lt;0,"Revisar: pagada de más",IF(G120+H120&gt;0,"Abono parcial","Pendiente"))))</f>
        <v/>
      </c>
    </row>
    <row r="121">
      <c r="D121" s="15" t="n"/>
      <c r="E121" s="15" t="n"/>
      <c r="F121" s="17" t="n"/>
      <c r="G121" s="13">
        <f>IF(A121="","",SUMIFS(Cruces!$C$4:$C$404,Cruces!$B$4:$B$404,A121))</f>
        <v/>
      </c>
      <c r="H121" s="13">
        <f>IF(A121="","",SUMIFS(Cruces!$D$4:$D$404,Cruces!$B$4:$B$404,A121))</f>
        <v/>
      </c>
      <c r="I121" s="13">
        <f>IF(A121="","",F121-G121-H121)</f>
        <v/>
      </c>
      <c r="J121" s="14">
        <f>IF(A121="","",IF(ABS(I121)&lt;1,"Pagada",IF(I121&lt;0,"Revisar: pagada de más",IF(G121+H121&gt;0,"Abono parcial","Pendiente"))))</f>
        <v/>
      </c>
    </row>
    <row r="122">
      <c r="D122" s="15" t="n"/>
      <c r="E122" s="15" t="n"/>
      <c r="F122" s="17" t="n"/>
      <c r="G122" s="13">
        <f>IF(A122="","",SUMIFS(Cruces!$C$4:$C$404,Cruces!$B$4:$B$404,A122))</f>
        <v/>
      </c>
      <c r="H122" s="13">
        <f>IF(A122="","",SUMIFS(Cruces!$D$4:$D$404,Cruces!$B$4:$B$404,A122))</f>
        <v/>
      </c>
      <c r="I122" s="13">
        <f>IF(A122="","",F122-G122-H122)</f>
        <v/>
      </c>
      <c r="J122" s="14">
        <f>IF(A122="","",IF(ABS(I122)&lt;1,"Pagada",IF(I122&lt;0,"Revisar: pagada de más",IF(G122+H122&gt;0,"Abono parcial","Pendiente"))))</f>
        <v/>
      </c>
    </row>
    <row r="123">
      <c r="D123" s="15" t="n"/>
      <c r="E123" s="15" t="n"/>
      <c r="F123" s="17" t="n"/>
      <c r="G123" s="13">
        <f>IF(A123="","",SUMIFS(Cruces!$C$4:$C$404,Cruces!$B$4:$B$404,A123))</f>
        <v/>
      </c>
      <c r="H123" s="13">
        <f>IF(A123="","",SUMIFS(Cruces!$D$4:$D$404,Cruces!$B$4:$B$404,A123))</f>
        <v/>
      </c>
      <c r="I123" s="13">
        <f>IF(A123="","",F123-G123-H123)</f>
        <v/>
      </c>
      <c r="J123" s="14">
        <f>IF(A123="","",IF(ABS(I123)&lt;1,"Pagada",IF(I123&lt;0,"Revisar: pagada de más",IF(G123+H123&gt;0,"Abono parcial","Pendiente"))))</f>
        <v/>
      </c>
    </row>
    <row r="124">
      <c r="D124" s="15" t="n"/>
      <c r="E124" s="15" t="n"/>
      <c r="F124" s="17" t="n"/>
      <c r="G124" s="13">
        <f>IF(A124="","",SUMIFS(Cruces!$C$4:$C$404,Cruces!$B$4:$B$404,A124))</f>
        <v/>
      </c>
      <c r="H124" s="13">
        <f>IF(A124="","",SUMIFS(Cruces!$D$4:$D$404,Cruces!$B$4:$B$404,A124))</f>
        <v/>
      </c>
      <c r="I124" s="13">
        <f>IF(A124="","",F124-G124-H124)</f>
        <v/>
      </c>
      <c r="J124" s="14">
        <f>IF(A124="","",IF(ABS(I124)&lt;1,"Pagada",IF(I124&lt;0,"Revisar: pagada de más",IF(G124+H124&gt;0,"Abono parcial","Pendiente"))))</f>
        <v/>
      </c>
    </row>
    <row r="125">
      <c r="D125" s="15" t="n"/>
      <c r="E125" s="15" t="n"/>
      <c r="F125" s="17" t="n"/>
      <c r="G125" s="13">
        <f>IF(A125="","",SUMIFS(Cruces!$C$4:$C$404,Cruces!$B$4:$B$404,A125))</f>
        <v/>
      </c>
      <c r="H125" s="13">
        <f>IF(A125="","",SUMIFS(Cruces!$D$4:$D$404,Cruces!$B$4:$B$404,A125))</f>
        <v/>
      </c>
      <c r="I125" s="13">
        <f>IF(A125="","",F125-G125-H125)</f>
        <v/>
      </c>
      <c r="J125" s="14">
        <f>IF(A125="","",IF(ABS(I125)&lt;1,"Pagada",IF(I125&lt;0,"Revisar: pagada de más",IF(G125+H125&gt;0,"Abono parcial","Pendiente"))))</f>
        <v/>
      </c>
    </row>
    <row r="126">
      <c r="D126" s="15" t="n"/>
      <c r="E126" s="15" t="n"/>
      <c r="F126" s="17" t="n"/>
      <c r="G126" s="13">
        <f>IF(A126="","",SUMIFS(Cruces!$C$4:$C$404,Cruces!$B$4:$B$404,A126))</f>
        <v/>
      </c>
      <c r="H126" s="13">
        <f>IF(A126="","",SUMIFS(Cruces!$D$4:$D$404,Cruces!$B$4:$B$404,A126))</f>
        <v/>
      </c>
      <c r="I126" s="13">
        <f>IF(A126="","",F126-G126-H126)</f>
        <v/>
      </c>
      <c r="J126" s="14">
        <f>IF(A126="","",IF(ABS(I126)&lt;1,"Pagada",IF(I126&lt;0,"Revisar: pagada de más",IF(G126+H126&gt;0,"Abono parcial","Pendiente"))))</f>
        <v/>
      </c>
    </row>
    <row r="127">
      <c r="D127" s="15" t="n"/>
      <c r="E127" s="15" t="n"/>
      <c r="F127" s="17" t="n"/>
      <c r="G127" s="13">
        <f>IF(A127="","",SUMIFS(Cruces!$C$4:$C$404,Cruces!$B$4:$B$404,A127))</f>
        <v/>
      </c>
      <c r="H127" s="13">
        <f>IF(A127="","",SUMIFS(Cruces!$D$4:$D$404,Cruces!$B$4:$B$404,A127))</f>
        <v/>
      </c>
      <c r="I127" s="13">
        <f>IF(A127="","",F127-G127-H127)</f>
        <v/>
      </c>
      <c r="J127" s="14">
        <f>IF(A127="","",IF(ABS(I127)&lt;1,"Pagada",IF(I127&lt;0,"Revisar: pagada de más",IF(G127+H127&gt;0,"Abono parcial","Pendiente"))))</f>
        <v/>
      </c>
    </row>
    <row r="128">
      <c r="D128" s="15" t="n"/>
      <c r="E128" s="15" t="n"/>
      <c r="F128" s="17" t="n"/>
      <c r="G128" s="13">
        <f>IF(A128="","",SUMIFS(Cruces!$C$4:$C$404,Cruces!$B$4:$B$404,A128))</f>
        <v/>
      </c>
      <c r="H128" s="13">
        <f>IF(A128="","",SUMIFS(Cruces!$D$4:$D$404,Cruces!$B$4:$B$404,A128))</f>
        <v/>
      </c>
      <c r="I128" s="13">
        <f>IF(A128="","",F128-G128-H128)</f>
        <v/>
      </c>
      <c r="J128" s="14">
        <f>IF(A128="","",IF(ABS(I128)&lt;1,"Pagada",IF(I128&lt;0,"Revisar: pagada de más",IF(G128+H128&gt;0,"Abono parcial","Pendiente"))))</f>
        <v/>
      </c>
    </row>
    <row r="129">
      <c r="D129" s="15" t="n"/>
      <c r="E129" s="15" t="n"/>
      <c r="F129" s="17" t="n"/>
      <c r="G129" s="13">
        <f>IF(A129="","",SUMIFS(Cruces!$C$4:$C$404,Cruces!$B$4:$B$404,A129))</f>
        <v/>
      </c>
      <c r="H129" s="13">
        <f>IF(A129="","",SUMIFS(Cruces!$D$4:$D$404,Cruces!$B$4:$B$404,A129))</f>
        <v/>
      </c>
      <c r="I129" s="13">
        <f>IF(A129="","",F129-G129-H129)</f>
        <v/>
      </c>
      <c r="J129" s="14">
        <f>IF(A129="","",IF(ABS(I129)&lt;1,"Pagada",IF(I129&lt;0,"Revisar: pagada de más",IF(G129+H129&gt;0,"Abono parcial","Pendiente"))))</f>
        <v/>
      </c>
    </row>
    <row r="130">
      <c r="D130" s="15" t="n"/>
      <c r="E130" s="15" t="n"/>
      <c r="F130" s="17" t="n"/>
      <c r="G130" s="13">
        <f>IF(A130="","",SUMIFS(Cruces!$C$4:$C$404,Cruces!$B$4:$B$404,A130))</f>
        <v/>
      </c>
      <c r="H130" s="13">
        <f>IF(A130="","",SUMIFS(Cruces!$D$4:$D$404,Cruces!$B$4:$B$404,A130))</f>
        <v/>
      </c>
      <c r="I130" s="13">
        <f>IF(A130="","",F130-G130-H130)</f>
        <v/>
      </c>
      <c r="J130" s="14">
        <f>IF(A130="","",IF(ABS(I130)&lt;1,"Pagada",IF(I130&lt;0,"Revisar: pagada de más",IF(G130+H130&gt;0,"Abono parcial","Pendiente"))))</f>
        <v/>
      </c>
    </row>
    <row r="131">
      <c r="D131" s="15" t="n"/>
      <c r="E131" s="15" t="n"/>
      <c r="F131" s="17" t="n"/>
      <c r="G131" s="13">
        <f>IF(A131="","",SUMIFS(Cruces!$C$4:$C$404,Cruces!$B$4:$B$404,A131))</f>
        <v/>
      </c>
      <c r="H131" s="13">
        <f>IF(A131="","",SUMIFS(Cruces!$D$4:$D$404,Cruces!$B$4:$B$404,A131))</f>
        <v/>
      </c>
      <c r="I131" s="13">
        <f>IF(A131="","",F131-G131-H131)</f>
        <v/>
      </c>
      <c r="J131" s="14">
        <f>IF(A131="","",IF(ABS(I131)&lt;1,"Pagada",IF(I131&lt;0,"Revisar: pagada de más",IF(G131+H131&gt;0,"Abono parcial","Pendiente"))))</f>
        <v/>
      </c>
    </row>
    <row r="132">
      <c r="D132" s="15" t="n"/>
      <c r="E132" s="15" t="n"/>
      <c r="F132" s="17" t="n"/>
      <c r="G132" s="13">
        <f>IF(A132="","",SUMIFS(Cruces!$C$4:$C$404,Cruces!$B$4:$B$404,A132))</f>
        <v/>
      </c>
      <c r="H132" s="13">
        <f>IF(A132="","",SUMIFS(Cruces!$D$4:$D$404,Cruces!$B$4:$B$404,A132))</f>
        <v/>
      </c>
      <c r="I132" s="13">
        <f>IF(A132="","",F132-G132-H132)</f>
        <v/>
      </c>
      <c r="J132" s="14">
        <f>IF(A132="","",IF(ABS(I132)&lt;1,"Pagada",IF(I132&lt;0,"Revisar: pagada de más",IF(G132+H132&gt;0,"Abono parcial","Pendiente"))))</f>
        <v/>
      </c>
    </row>
    <row r="133">
      <c r="D133" s="15" t="n"/>
      <c r="E133" s="15" t="n"/>
      <c r="F133" s="17" t="n"/>
      <c r="G133" s="13">
        <f>IF(A133="","",SUMIFS(Cruces!$C$4:$C$404,Cruces!$B$4:$B$404,A133))</f>
        <v/>
      </c>
      <c r="H133" s="13">
        <f>IF(A133="","",SUMIFS(Cruces!$D$4:$D$404,Cruces!$B$4:$B$404,A133))</f>
        <v/>
      </c>
      <c r="I133" s="13">
        <f>IF(A133="","",F133-G133-H133)</f>
        <v/>
      </c>
      <c r="J133" s="14">
        <f>IF(A133="","",IF(ABS(I133)&lt;1,"Pagada",IF(I133&lt;0,"Revisar: pagada de más",IF(G133+H133&gt;0,"Abono parcial","Pendiente"))))</f>
        <v/>
      </c>
    </row>
    <row r="134">
      <c r="D134" s="15" t="n"/>
      <c r="E134" s="15" t="n"/>
      <c r="F134" s="17" t="n"/>
      <c r="G134" s="13">
        <f>IF(A134="","",SUMIFS(Cruces!$C$4:$C$404,Cruces!$B$4:$B$404,A134))</f>
        <v/>
      </c>
      <c r="H134" s="13">
        <f>IF(A134="","",SUMIFS(Cruces!$D$4:$D$404,Cruces!$B$4:$B$404,A134))</f>
        <v/>
      </c>
      <c r="I134" s="13">
        <f>IF(A134="","",F134-G134-H134)</f>
        <v/>
      </c>
      <c r="J134" s="14">
        <f>IF(A134="","",IF(ABS(I134)&lt;1,"Pagada",IF(I134&lt;0,"Revisar: pagada de más",IF(G134+H134&gt;0,"Abono parcial","Pendiente"))))</f>
        <v/>
      </c>
    </row>
    <row r="135">
      <c r="D135" s="15" t="n"/>
      <c r="E135" s="15" t="n"/>
      <c r="F135" s="17" t="n"/>
      <c r="G135" s="13">
        <f>IF(A135="","",SUMIFS(Cruces!$C$4:$C$404,Cruces!$B$4:$B$404,A135))</f>
        <v/>
      </c>
      <c r="H135" s="13">
        <f>IF(A135="","",SUMIFS(Cruces!$D$4:$D$404,Cruces!$B$4:$B$404,A135))</f>
        <v/>
      </c>
      <c r="I135" s="13">
        <f>IF(A135="","",F135-G135-H135)</f>
        <v/>
      </c>
      <c r="J135" s="14">
        <f>IF(A135="","",IF(ABS(I135)&lt;1,"Pagada",IF(I135&lt;0,"Revisar: pagada de más",IF(G135+H135&gt;0,"Abono parcial","Pendiente"))))</f>
        <v/>
      </c>
    </row>
    <row r="136">
      <c r="D136" s="15" t="n"/>
      <c r="E136" s="15" t="n"/>
      <c r="F136" s="17" t="n"/>
      <c r="G136" s="13">
        <f>IF(A136="","",SUMIFS(Cruces!$C$4:$C$404,Cruces!$B$4:$B$404,A136))</f>
        <v/>
      </c>
      <c r="H136" s="13">
        <f>IF(A136="","",SUMIFS(Cruces!$D$4:$D$404,Cruces!$B$4:$B$404,A136))</f>
        <v/>
      </c>
      <c r="I136" s="13">
        <f>IF(A136="","",F136-G136-H136)</f>
        <v/>
      </c>
      <c r="J136" s="14">
        <f>IF(A136="","",IF(ABS(I136)&lt;1,"Pagada",IF(I136&lt;0,"Revisar: pagada de más",IF(G136+H136&gt;0,"Abono parcial","Pendiente"))))</f>
        <v/>
      </c>
    </row>
    <row r="137">
      <c r="D137" s="15" t="n"/>
      <c r="E137" s="15" t="n"/>
      <c r="F137" s="17" t="n"/>
      <c r="G137" s="13">
        <f>IF(A137="","",SUMIFS(Cruces!$C$4:$C$404,Cruces!$B$4:$B$404,A137))</f>
        <v/>
      </c>
      <c r="H137" s="13">
        <f>IF(A137="","",SUMIFS(Cruces!$D$4:$D$404,Cruces!$B$4:$B$404,A137))</f>
        <v/>
      </c>
      <c r="I137" s="13">
        <f>IF(A137="","",F137-G137-H137)</f>
        <v/>
      </c>
      <c r="J137" s="14">
        <f>IF(A137="","",IF(ABS(I137)&lt;1,"Pagada",IF(I137&lt;0,"Revisar: pagada de más",IF(G137+H137&gt;0,"Abono parcial","Pendiente"))))</f>
        <v/>
      </c>
    </row>
    <row r="138">
      <c r="D138" s="15" t="n"/>
      <c r="E138" s="15" t="n"/>
      <c r="F138" s="17" t="n"/>
      <c r="G138" s="13">
        <f>IF(A138="","",SUMIFS(Cruces!$C$4:$C$404,Cruces!$B$4:$B$404,A138))</f>
        <v/>
      </c>
      <c r="H138" s="13">
        <f>IF(A138="","",SUMIFS(Cruces!$D$4:$D$404,Cruces!$B$4:$B$404,A138))</f>
        <v/>
      </c>
      <c r="I138" s="13">
        <f>IF(A138="","",F138-G138-H138)</f>
        <v/>
      </c>
      <c r="J138" s="14">
        <f>IF(A138="","",IF(ABS(I138)&lt;1,"Pagada",IF(I138&lt;0,"Revisar: pagada de más",IF(G138+H138&gt;0,"Abono parcial","Pendiente"))))</f>
        <v/>
      </c>
    </row>
    <row r="139">
      <c r="D139" s="15" t="n"/>
      <c r="E139" s="15" t="n"/>
      <c r="F139" s="17" t="n"/>
      <c r="G139" s="13">
        <f>IF(A139="","",SUMIFS(Cruces!$C$4:$C$404,Cruces!$B$4:$B$404,A139))</f>
        <v/>
      </c>
      <c r="H139" s="13">
        <f>IF(A139="","",SUMIFS(Cruces!$D$4:$D$404,Cruces!$B$4:$B$404,A139))</f>
        <v/>
      </c>
      <c r="I139" s="13">
        <f>IF(A139="","",F139-G139-H139)</f>
        <v/>
      </c>
      <c r="J139" s="14">
        <f>IF(A139="","",IF(ABS(I139)&lt;1,"Pagada",IF(I139&lt;0,"Revisar: pagada de más",IF(G139+H139&gt;0,"Abono parcial","Pendiente"))))</f>
        <v/>
      </c>
    </row>
    <row r="140">
      <c r="D140" s="15" t="n"/>
      <c r="E140" s="15" t="n"/>
      <c r="F140" s="17" t="n"/>
      <c r="G140" s="13">
        <f>IF(A140="","",SUMIFS(Cruces!$C$4:$C$404,Cruces!$B$4:$B$404,A140))</f>
        <v/>
      </c>
      <c r="H140" s="13">
        <f>IF(A140="","",SUMIFS(Cruces!$D$4:$D$404,Cruces!$B$4:$B$404,A140))</f>
        <v/>
      </c>
      <c r="I140" s="13">
        <f>IF(A140="","",F140-G140-H140)</f>
        <v/>
      </c>
      <c r="J140" s="14">
        <f>IF(A140="","",IF(ABS(I140)&lt;1,"Pagada",IF(I140&lt;0,"Revisar: pagada de más",IF(G140+H140&gt;0,"Abono parcial","Pendiente"))))</f>
        <v/>
      </c>
    </row>
    <row r="141">
      <c r="D141" s="15" t="n"/>
      <c r="E141" s="15" t="n"/>
      <c r="F141" s="17" t="n"/>
      <c r="G141" s="13">
        <f>IF(A141="","",SUMIFS(Cruces!$C$4:$C$404,Cruces!$B$4:$B$404,A141))</f>
        <v/>
      </c>
      <c r="H141" s="13">
        <f>IF(A141="","",SUMIFS(Cruces!$D$4:$D$404,Cruces!$B$4:$B$404,A141))</f>
        <v/>
      </c>
      <c r="I141" s="13">
        <f>IF(A141="","",F141-G141-H141)</f>
        <v/>
      </c>
      <c r="J141" s="14">
        <f>IF(A141="","",IF(ABS(I141)&lt;1,"Pagada",IF(I141&lt;0,"Revisar: pagada de más",IF(G141+H141&gt;0,"Abono parcial","Pendiente"))))</f>
        <v/>
      </c>
    </row>
    <row r="142">
      <c r="D142" s="15" t="n"/>
      <c r="E142" s="15" t="n"/>
      <c r="F142" s="17" t="n"/>
      <c r="G142" s="13">
        <f>IF(A142="","",SUMIFS(Cruces!$C$4:$C$404,Cruces!$B$4:$B$404,A142))</f>
        <v/>
      </c>
      <c r="H142" s="13">
        <f>IF(A142="","",SUMIFS(Cruces!$D$4:$D$404,Cruces!$B$4:$B$404,A142))</f>
        <v/>
      </c>
      <c r="I142" s="13">
        <f>IF(A142="","",F142-G142-H142)</f>
        <v/>
      </c>
      <c r="J142" s="14">
        <f>IF(A142="","",IF(ABS(I142)&lt;1,"Pagada",IF(I142&lt;0,"Revisar: pagada de más",IF(G142+H142&gt;0,"Abono parcial","Pendiente"))))</f>
        <v/>
      </c>
    </row>
    <row r="143">
      <c r="D143" s="15" t="n"/>
      <c r="E143" s="15" t="n"/>
      <c r="F143" s="17" t="n"/>
      <c r="G143" s="13">
        <f>IF(A143="","",SUMIFS(Cruces!$C$4:$C$404,Cruces!$B$4:$B$404,A143))</f>
        <v/>
      </c>
      <c r="H143" s="13">
        <f>IF(A143="","",SUMIFS(Cruces!$D$4:$D$404,Cruces!$B$4:$B$404,A143))</f>
        <v/>
      </c>
      <c r="I143" s="13">
        <f>IF(A143="","",F143-G143-H143)</f>
        <v/>
      </c>
      <c r="J143" s="14">
        <f>IF(A143="","",IF(ABS(I143)&lt;1,"Pagada",IF(I143&lt;0,"Revisar: pagada de más",IF(G143+H143&gt;0,"Abono parcial","Pendiente"))))</f>
        <v/>
      </c>
    </row>
    <row r="144">
      <c r="D144" s="15" t="n"/>
      <c r="E144" s="15" t="n"/>
      <c r="F144" s="17" t="n"/>
      <c r="G144" s="13">
        <f>IF(A144="","",SUMIFS(Cruces!$C$4:$C$404,Cruces!$B$4:$B$404,A144))</f>
        <v/>
      </c>
      <c r="H144" s="13">
        <f>IF(A144="","",SUMIFS(Cruces!$D$4:$D$404,Cruces!$B$4:$B$404,A144))</f>
        <v/>
      </c>
      <c r="I144" s="13">
        <f>IF(A144="","",F144-G144-H144)</f>
        <v/>
      </c>
      <c r="J144" s="14">
        <f>IF(A144="","",IF(ABS(I144)&lt;1,"Pagada",IF(I144&lt;0,"Revisar: pagada de más",IF(G144+H144&gt;0,"Abono parcial","Pendiente"))))</f>
        <v/>
      </c>
    </row>
    <row r="145">
      <c r="D145" s="15" t="n"/>
      <c r="E145" s="15" t="n"/>
      <c r="F145" s="17" t="n"/>
      <c r="G145" s="13">
        <f>IF(A145="","",SUMIFS(Cruces!$C$4:$C$404,Cruces!$B$4:$B$404,A145))</f>
        <v/>
      </c>
      <c r="H145" s="13">
        <f>IF(A145="","",SUMIFS(Cruces!$D$4:$D$404,Cruces!$B$4:$B$404,A145))</f>
        <v/>
      </c>
      <c r="I145" s="13">
        <f>IF(A145="","",F145-G145-H145)</f>
        <v/>
      </c>
      <c r="J145" s="14">
        <f>IF(A145="","",IF(ABS(I145)&lt;1,"Pagada",IF(I145&lt;0,"Revisar: pagada de más",IF(G145+H145&gt;0,"Abono parcial","Pendiente"))))</f>
        <v/>
      </c>
    </row>
    <row r="146">
      <c r="D146" s="15" t="n"/>
      <c r="E146" s="15" t="n"/>
      <c r="F146" s="17" t="n"/>
      <c r="G146" s="13">
        <f>IF(A146="","",SUMIFS(Cruces!$C$4:$C$404,Cruces!$B$4:$B$404,A146))</f>
        <v/>
      </c>
      <c r="H146" s="13">
        <f>IF(A146="","",SUMIFS(Cruces!$D$4:$D$404,Cruces!$B$4:$B$404,A146))</f>
        <v/>
      </c>
      <c r="I146" s="13">
        <f>IF(A146="","",F146-G146-H146)</f>
        <v/>
      </c>
      <c r="J146" s="14">
        <f>IF(A146="","",IF(ABS(I146)&lt;1,"Pagada",IF(I146&lt;0,"Revisar: pagada de más",IF(G146+H146&gt;0,"Abono parcial","Pendiente"))))</f>
        <v/>
      </c>
    </row>
    <row r="147">
      <c r="D147" s="15" t="n"/>
      <c r="E147" s="15" t="n"/>
      <c r="F147" s="17" t="n"/>
      <c r="G147" s="13">
        <f>IF(A147="","",SUMIFS(Cruces!$C$4:$C$404,Cruces!$B$4:$B$404,A147))</f>
        <v/>
      </c>
      <c r="H147" s="13">
        <f>IF(A147="","",SUMIFS(Cruces!$D$4:$D$404,Cruces!$B$4:$B$404,A147))</f>
        <v/>
      </c>
      <c r="I147" s="13">
        <f>IF(A147="","",F147-G147-H147)</f>
        <v/>
      </c>
      <c r="J147" s="14">
        <f>IF(A147="","",IF(ABS(I147)&lt;1,"Pagada",IF(I147&lt;0,"Revisar: pagada de más",IF(G147+H147&gt;0,"Abono parcial","Pendiente"))))</f>
        <v/>
      </c>
    </row>
    <row r="148">
      <c r="D148" s="15" t="n"/>
      <c r="E148" s="15" t="n"/>
      <c r="F148" s="17" t="n"/>
      <c r="G148" s="13">
        <f>IF(A148="","",SUMIFS(Cruces!$C$4:$C$404,Cruces!$B$4:$B$404,A148))</f>
        <v/>
      </c>
      <c r="H148" s="13">
        <f>IF(A148="","",SUMIFS(Cruces!$D$4:$D$404,Cruces!$B$4:$B$404,A148))</f>
        <v/>
      </c>
      <c r="I148" s="13">
        <f>IF(A148="","",F148-G148-H148)</f>
        <v/>
      </c>
      <c r="J148" s="14">
        <f>IF(A148="","",IF(ABS(I148)&lt;1,"Pagada",IF(I148&lt;0,"Revisar: pagada de más",IF(G148+H148&gt;0,"Abono parcial","Pendiente"))))</f>
        <v/>
      </c>
    </row>
    <row r="149">
      <c r="D149" s="15" t="n"/>
      <c r="E149" s="15" t="n"/>
      <c r="F149" s="17" t="n"/>
      <c r="G149" s="13">
        <f>IF(A149="","",SUMIFS(Cruces!$C$4:$C$404,Cruces!$B$4:$B$404,A149))</f>
        <v/>
      </c>
      <c r="H149" s="13">
        <f>IF(A149="","",SUMIFS(Cruces!$D$4:$D$404,Cruces!$B$4:$B$404,A149))</f>
        <v/>
      </c>
      <c r="I149" s="13">
        <f>IF(A149="","",F149-G149-H149)</f>
        <v/>
      </c>
      <c r="J149" s="14">
        <f>IF(A149="","",IF(ABS(I149)&lt;1,"Pagada",IF(I149&lt;0,"Revisar: pagada de más",IF(G149+H149&gt;0,"Abono parcial","Pendiente"))))</f>
        <v/>
      </c>
    </row>
    <row r="150">
      <c r="D150" s="15" t="n"/>
      <c r="E150" s="15" t="n"/>
      <c r="F150" s="17" t="n"/>
      <c r="G150" s="13">
        <f>IF(A150="","",SUMIFS(Cruces!$C$4:$C$404,Cruces!$B$4:$B$404,A150))</f>
        <v/>
      </c>
      <c r="H150" s="13">
        <f>IF(A150="","",SUMIFS(Cruces!$D$4:$D$404,Cruces!$B$4:$B$404,A150))</f>
        <v/>
      </c>
      <c r="I150" s="13">
        <f>IF(A150="","",F150-G150-H150)</f>
        <v/>
      </c>
      <c r="J150" s="14">
        <f>IF(A150="","",IF(ABS(I150)&lt;1,"Pagada",IF(I150&lt;0,"Revisar: pagada de más",IF(G150+H150&gt;0,"Abono parcial","Pendiente"))))</f>
        <v/>
      </c>
    </row>
    <row r="151">
      <c r="D151" s="15" t="n"/>
      <c r="E151" s="15" t="n"/>
      <c r="F151" s="17" t="n"/>
      <c r="G151" s="13">
        <f>IF(A151="","",SUMIFS(Cruces!$C$4:$C$404,Cruces!$B$4:$B$404,A151))</f>
        <v/>
      </c>
      <c r="H151" s="13">
        <f>IF(A151="","",SUMIFS(Cruces!$D$4:$D$404,Cruces!$B$4:$B$404,A151))</f>
        <v/>
      </c>
      <c r="I151" s="13">
        <f>IF(A151="","",F151-G151-H151)</f>
        <v/>
      </c>
      <c r="J151" s="14">
        <f>IF(A151="","",IF(ABS(I151)&lt;1,"Pagada",IF(I151&lt;0,"Revisar: pagada de más",IF(G151+H151&gt;0,"Abono parcial","Pendiente"))))</f>
        <v/>
      </c>
    </row>
    <row r="152">
      <c r="D152" s="15" t="n"/>
      <c r="E152" s="15" t="n"/>
      <c r="F152" s="17" t="n"/>
      <c r="G152" s="13">
        <f>IF(A152="","",SUMIFS(Cruces!$C$4:$C$404,Cruces!$B$4:$B$404,A152))</f>
        <v/>
      </c>
      <c r="H152" s="13">
        <f>IF(A152="","",SUMIFS(Cruces!$D$4:$D$404,Cruces!$B$4:$B$404,A152))</f>
        <v/>
      </c>
      <c r="I152" s="13">
        <f>IF(A152="","",F152-G152-H152)</f>
        <v/>
      </c>
      <c r="J152" s="14">
        <f>IF(A152="","",IF(ABS(I152)&lt;1,"Pagada",IF(I152&lt;0,"Revisar: pagada de más",IF(G152+H152&gt;0,"Abono parcial","Pendiente"))))</f>
        <v/>
      </c>
    </row>
    <row r="153">
      <c r="D153" s="15" t="n"/>
      <c r="E153" s="15" t="n"/>
      <c r="F153" s="17" t="n"/>
      <c r="G153" s="13">
        <f>IF(A153="","",SUMIFS(Cruces!$C$4:$C$404,Cruces!$B$4:$B$404,A153))</f>
        <v/>
      </c>
      <c r="H153" s="13">
        <f>IF(A153="","",SUMIFS(Cruces!$D$4:$D$404,Cruces!$B$4:$B$404,A153))</f>
        <v/>
      </c>
      <c r="I153" s="13">
        <f>IF(A153="","",F153-G153-H153)</f>
        <v/>
      </c>
      <c r="J153" s="14">
        <f>IF(A153="","",IF(ABS(I153)&lt;1,"Pagada",IF(I153&lt;0,"Revisar: pagada de más",IF(G153+H153&gt;0,"Abono parcial","Pendiente"))))</f>
        <v/>
      </c>
    </row>
    <row r="154">
      <c r="D154" s="15" t="n"/>
      <c r="E154" s="15" t="n"/>
      <c r="F154" s="17" t="n"/>
      <c r="G154" s="13">
        <f>IF(A154="","",SUMIFS(Cruces!$C$4:$C$404,Cruces!$B$4:$B$404,A154))</f>
        <v/>
      </c>
      <c r="H154" s="13">
        <f>IF(A154="","",SUMIFS(Cruces!$D$4:$D$404,Cruces!$B$4:$B$404,A154))</f>
        <v/>
      </c>
      <c r="I154" s="13">
        <f>IF(A154="","",F154-G154-H154)</f>
        <v/>
      </c>
      <c r="J154" s="14">
        <f>IF(A154="","",IF(ABS(I154)&lt;1,"Pagada",IF(I154&lt;0,"Revisar: pagada de más",IF(G154+H154&gt;0,"Abono parcial","Pendiente"))))</f>
        <v/>
      </c>
    </row>
    <row r="155">
      <c r="D155" s="15" t="n"/>
      <c r="E155" s="15" t="n"/>
      <c r="F155" s="17" t="n"/>
      <c r="G155" s="13">
        <f>IF(A155="","",SUMIFS(Cruces!$C$4:$C$404,Cruces!$B$4:$B$404,A155))</f>
        <v/>
      </c>
      <c r="H155" s="13">
        <f>IF(A155="","",SUMIFS(Cruces!$D$4:$D$404,Cruces!$B$4:$B$404,A155))</f>
        <v/>
      </c>
      <c r="I155" s="13">
        <f>IF(A155="","",F155-G155-H155)</f>
        <v/>
      </c>
      <c r="J155" s="14">
        <f>IF(A155="","",IF(ABS(I155)&lt;1,"Pagada",IF(I155&lt;0,"Revisar: pagada de más",IF(G155+H155&gt;0,"Abono parcial","Pendiente"))))</f>
        <v/>
      </c>
    </row>
    <row r="156">
      <c r="D156" s="15" t="n"/>
      <c r="E156" s="15" t="n"/>
      <c r="F156" s="17" t="n"/>
      <c r="G156" s="13">
        <f>IF(A156="","",SUMIFS(Cruces!$C$4:$C$404,Cruces!$B$4:$B$404,A156))</f>
        <v/>
      </c>
      <c r="H156" s="13">
        <f>IF(A156="","",SUMIFS(Cruces!$D$4:$D$404,Cruces!$B$4:$B$404,A156))</f>
        <v/>
      </c>
      <c r="I156" s="13">
        <f>IF(A156="","",F156-G156-H156)</f>
        <v/>
      </c>
      <c r="J156" s="14">
        <f>IF(A156="","",IF(ABS(I156)&lt;1,"Pagada",IF(I156&lt;0,"Revisar: pagada de más",IF(G156+H156&gt;0,"Abono parcial","Pendiente"))))</f>
        <v/>
      </c>
    </row>
    <row r="157">
      <c r="D157" s="15" t="n"/>
      <c r="E157" s="15" t="n"/>
      <c r="F157" s="17" t="n"/>
      <c r="G157" s="13">
        <f>IF(A157="","",SUMIFS(Cruces!$C$4:$C$404,Cruces!$B$4:$B$404,A157))</f>
        <v/>
      </c>
      <c r="H157" s="13">
        <f>IF(A157="","",SUMIFS(Cruces!$D$4:$D$404,Cruces!$B$4:$B$404,A157))</f>
        <v/>
      </c>
      <c r="I157" s="13">
        <f>IF(A157="","",F157-G157-H157)</f>
        <v/>
      </c>
      <c r="J157" s="14">
        <f>IF(A157="","",IF(ABS(I157)&lt;1,"Pagada",IF(I157&lt;0,"Revisar: pagada de más",IF(G157+H157&gt;0,"Abono parcial","Pendiente"))))</f>
        <v/>
      </c>
    </row>
    <row r="158">
      <c r="D158" s="15" t="n"/>
      <c r="E158" s="15" t="n"/>
      <c r="F158" s="17" t="n"/>
      <c r="G158" s="13">
        <f>IF(A158="","",SUMIFS(Cruces!$C$4:$C$404,Cruces!$B$4:$B$404,A158))</f>
        <v/>
      </c>
      <c r="H158" s="13">
        <f>IF(A158="","",SUMIFS(Cruces!$D$4:$D$404,Cruces!$B$4:$B$404,A158))</f>
        <v/>
      </c>
      <c r="I158" s="13">
        <f>IF(A158="","",F158-G158-H158)</f>
        <v/>
      </c>
      <c r="J158" s="14">
        <f>IF(A158="","",IF(ABS(I158)&lt;1,"Pagada",IF(I158&lt;0,"Revisar: pagada de más",IF(G158+H158&gt;0,"Abono parcial","Pendiente"))))</f>
        <v/>
      </c>
    </row>
    <row r="159">
      <c r="D159" s="15" t="n"/>
      <c r="E159" s="15" t="n"/>
      <c r="F159" s="17" t="n"/>
      <c r="G159" s="13">
        <f>IF(A159="","",SUMIFS(Cruces!$C$4:$C$404,Cruces!$B$4:$B$404,A159))</f>
        <v/>
      </c>
      <c r="H159" s="13">
        <f>IF(A159="","",SUMIFS(Cruces!$D$4:$D$404,Cruces!$B$4:$B$404,A159))</f>
        <v/>
      </c>
      <c r="I159" s="13">
        <f>IF(A159="","",F159-G159-H159)</f>
        <v/>
      </c>
      <c r="J159" s="14">
        <f>IF(A159="","",IF(ABS(I159)&lt;1,"Pagada",IF(I159&lt;0,"Revisar: pagada de más",IF(G159+H159&gt;0,"Abono parcial","Pendiente"))))</f>
        <v/>
      </c>
    </row>
    <row r="160">
      <c r="D160" s="15" t="n"/>
      <c r="E160" s="15" t="n"/>
      <c r="F160" s="17" t="n"/>
      <c r="G160" s="13">
        <f>IF(A160="","",SUMIFS(Cruces!$C$4:$C$404,Cruces!$B$4:$B$404,A160))</f>
        <v/>
      </c>
      <c r="H160" s="13">
        <f>IF(A160="","",SUMIFS(Cruces!$D$4:$D$404,Cruces!$B$4:$B$404,A160))</f>
        <v/>
      </c>
      <c r="I160" s="13">
        <f>IF(A160="","",F160-G160-H160)</f>
        <v/>
      </c>
      <c r="J160" s="14">
        <f>IF(A160="","",IF(ABS(I160)&lt;1,"Pagada",IF(I160&lt;0,"Revisar: pagada de más",IF(G160+H160&gt;0,"Abono parcial","Pendiente"))))</f>
        <v/>
      </c>
    </row>
    <row r="161">
      <c r="D161" s="15" t="n"/>
      <c r="E161" s="15" t="n"/>
      <c r="F161" s="17" t="n"/>
      <c r="G161" s="13">
        <f>IF(A161="","",SUMIFS(Cruces!$C$4:$C$404,Cruces!$B$4:$B$404,A161))</f>
        <v/>
      </c>
      <c r="H161" s="13">
        <f>IF(A161="","",SUMIFS(Cruces!$D$4:$D$404,Cruces!$B$4:$B$404,A161))</f>
        <v/>
      </c>
      <c r="I161" s="13">
        <f>IF(A161="","",F161-G161-H161)</f>
        <v/>
      </c>
      <c r="J161" s="14">
        <f>IF(A161="","",IF(ABS(I161)&lt;1,"Pagada",IF(I161&lt;0,"Revisar: pagada de más",IF(G161+H161&gt;0,"Abono parcial","Pendiente"))))</f>
        <v/>
      </c>
    </row>
    <row r="162">
      <c r="D162" s="15" t="n"/>
      <c r="E162" s="15" t="n"/>
      <c r="F162" s="17" t="n"/>
      <c r="G162" s="13">
        <f>IF(A162="","",SUMIFS(Cruces!$C$4:$C$404,Cruces!$B$4:$B$404,A162))</f>
        <v/>
      </c>
      <c r="H162" s="13">
        <f>IF(A162="","",SUMIFS(Cruces!$D$4:$D$404,Cruces!$B$4:$B$404,A162))</f>
        <v/>
      </c>
      <c r="I162" s="13">
        <f>IF(A162="","",F162-G162-H162)</f>
        <v/>
      </c>
      <c r="J162" s="14">
        <f>IF(A162="","",IF(ABS(I162)&lt;1,"Pagada",IF(I162&lt;0,"Revisar: pagada de más",IF(G162+H162&gt;0,"Abono parcial","Pendiente"))))</f>
        <v/>
      </c>
    </row>
    <row r="163">
      <c r="D163" s="15" t="n"/>
      <c r="E163" s="15" t="n"/>
      <c r="F163" s="17" t="n"/>
      <c r="G163" s="13">
        <f>IF(A163="","",SUMIFS(Cruces!$C$4:$C$404,Cruces!$B$4:$B$404,A163))</f>
        <v/>
      </c>
      <c r="H163" s="13">
        <f>IF(A163="","",SUMIFS(Cruces!$D$4:$D$404,Cruces!$B$4:$B$404,A163))</f>
        <v/>
      </c>
      <c r="I163" s="13">
        <f>IF(A163="","",F163-G163-H163)</f>
        <v/>
      </c>
      <c r="J163" s="14">
        <f>IF(A163="","",IF(ABS(I163)&lt;1,"Pagada",IF(I163&lt;0,"Revisar: pagada de más",IF(G163+H163&gt;0,"Abono parcial","Pendiente"))))</f>
        <v/>
      </c>
    </row>
    <row r="164">
      <c r="D164" s="15" t="n"/>
      <c r="E164" s="15" t="n"/>
      <c r="F164" s="17" t="n"/>
      <c r="G164" s="13">
        <f>IF(A164="","",SUMIFS(Cruces!$C$4:$C$404,Cruces!$B$4:$B$404,A164))</f>
        <v/>
      </c>
      <c r="H164" s="13">
        <f>IF(A164="","",SUMIFS(Cruces!$D$4:$D$404,Cruces!$B$4:$B$404,A164))</f>
        <v/>
      </c>
      <c r="I164" s="13">
        <f>IF(A164="","",F164-G164-H164)</f>
        <v/>
      </c>
      <c r="J164" s="14">
        <f>IF(A164="","",IF(ABS(I164)&lt;1,"Pagada",IF(I164&lt;0,"Revisar: pagada de más",IF(G164+H164&gt;0,"Abono parcial","Pendiente"))))</f>
        <v/>
      </c>
    </row>
    <row r="165">
      <c r="D165" s="15" t="n"/>
      <c r="E165" s="15" t="n"/>
      <c r="F165" s="17" t="n"/>
      <c r="G165" s="13">
        <f>IF(A165="","",SUMIFS(Cruces!$C$4:$C$404,Cruces!$B$4:$B$404,A165))</f>
        <v/>
      </c>
      <c r="H165" s="13">
        <f>IF(A165="","",SUMIFS(Cruces!$D$4:$D$404,Cruces!$B$4:$B$404,A165))</f>
        <v/>
      </c>
      <c r="I165" s="13">
        <f>IF(A165="","",F165-G165-H165)</f>
        <v/>
      </c>
      <c r="J165" s="14">
        <f>IF(A165="","",IF(ABS(I165)&lt;1,"Pagada",IF(I165&lt;0,"Revisar: pagada de más",IF(G165+H165&gt;0,"Abono parcial","Pendiente"))))</f>
        <v/>
      </c>
    </row>
    <row r="166">
      <c r="D166" s="15" t="n"/>
      <c r="E166" s="15" t="n"/>
      <c r="F166" s="17" t="n"/>
      <c r="G166" s="13">
        <f>IF(A166="","",SUMIFS(Cruces!$C$4:$C$404,Cruces!$B$4:$B$404,A166))</f>
        <v/>
      </c>
      <c r="H166" s="13">
        <f>IF(A166="","",SUMIFS(Cruces!$D$4:$D$404,Cruces!$B$4:$B$404,A166))</f>
        <v/>
      </c>
      <c r="I166" s="13">
        <f>IF(A166="","",F166-G166-H166)</f>
        <v/>
      </c>
      <c r="J166" s="14">
        <f>IF(A166="","",IF(ABS(I166)&lt;1,"Pagada",IF(I166&lt;0,"Revisar: pagada de más",IF(G166+H166&gt;0,"Abono parcial","Pendiente"))))</f>
        <v/>
      </c>
    </row>
    <row r="167">
      <c r="D167" s="15" t="n"/>
      <c r="E167" s="15" t="n"/>
      <c r="F167" s="17" t="n"/>
      <c r="G167" s="13">
        <f>IF(A167="","",SUMIFS(Cruces!$C$4:$C$404,Cruces!$B$4:$B$404,A167))</f>
        <v/>
      </c>
      <c r="H167" s="13">
        <f>IF(A167="","",SUMIFS(Cruces!$D$4:$D$404,Cruces!$B$4:$B$404,A167))</f>
        <v/>
      </c>
      <c r="I167" s="13">
        <f>IF(A167="","",F167-G167-H167)</f>
        <v/>
      </c>
      <c r="J167" s="14">
        <f>IF(A167="","",IF(ABS(I167)&lt;1,"Pagada",IF(I167&lt;0,"Revisar: pagada de más",IF(G167+H167&gt;0,"Abono parcial","Pendiente"))))</f>
        <v/>
      </c>
    </row>
    <row r="168">
      <c r="D168" s="15" t="n"/>
      <c r="E168" s="15" t="n"/>
      <c r="F168" s="17" t="n"/>
      <c r="G168" s="13">
        <f>IF(A168="","",SUMIFS(Cruces!$C$4:$C$404,Cruces!$B$4:$B$404,A168))</f>
        <v/>
      </c>
      <c r="H168" s="13">
        <f>IF(A168="","",SUMIFS(Cruces!$D$4:$D$404,Cruces!$B$4:$B$404,A168))</f>
        <v/>
      </c>
      <c r="I168" s="13">
        <f>IF(A168="","",F168-G168-H168)</f>
        <v/>
      </c>
      <c r="J168" s="14">
        <f>IF(A168="","",IF(ABS(I168)&lt;1,"Pagada",IF(I168&lt;0,"Revisar: pagada de más",IF(G168+H168&gt;0,"Abono parcial","Pendiente"))))</f>
        <v/>
      </c>
    </row>
    <row r="169">
      <c r="D169" s="15" t="n"/>
      <c r="E169" s="15" t="n"/>
      <c r="F169" s="17" t="n"/>
      <c r="G169" s="13">
        <f>IF(A169="","",SUMIFS(Cruces!$C$4:$C$404,Cruces!$B$4:$B$404,A169))</f>
        <v/>
      </c>
      <c r="H169" s="13">
        <f>IF(A169="","",SUMIFS(Cruces!$D$4:$D$404,Cruces!$B$4:$B$404,A169))</f>
        <v/>
      </c>
      <c r="I169" s="13">
        <f>IF(A169="","",F169-G169-H169)</f>
        <v/>
      </c>
      <c r="J169" s="14">
        <f>IF(A169="","",IF(ABS(I169)&lt;1,"Pagada",IF(I169&lt;0,"Revisar: pagada de más",IF(G169+H169&gt;0,"Abono parcial","Pendiente"))))</f>
        <v/>
      </c>
    </row>
    <row r="170">
      <c r="D170" s="15" t="n"/>
      <c r="E170" s="15" t="n"/>
      <c r="F170" s="17" t="n"/>
      <c r="G170" s="13">
        <f>IF(A170="","",SUMIFS(Cruces!$C$4:$C$404,Cruces!$B$4:$B$404,A170))</f>
        <v/>
      </c>
      <c r="H170" s="13">
        <f>IF(A170="","",SUMIFS(Cruces!$D$4:$D$404,Cruces!$B$4:$B$404,A170))</f>
        <v/>
      </c>
      <c r="I170" s="13">
        <f>IF(A170="","",F170-G170-H170)</f>
        <v/>
      </c>
      <c r="J170" s="14">
        <f>IF(A170="","",IF(ABS(I170)&lt;1,"Pagada",IF(I170&lt;0,"Revisar: pagada de más",IF(G170+H170&gt;0,"Abono parcial","Pendiente"))))</f>
        <v/>
      </c>
    </row>
    <row r="171">
      <c r="D171" s="15" t="n"/>
      <c r="E171" s="15" t="n"/>
      <c r="F171" s="17" t="n"/>
      <c r="G171" s="13">
        <f>IF(A171="","",SUMIFS(Cruces!$C$4:$C$404,Cruces!$B$4:$B$404,A171))</f>
        <v/>
      </c>
      <c r="H171" s="13">
        <f>IF(A171="","",SUMIFS(Cruces!$D$4:$D$404,Cruces!$B$4:$B$404,A171))</f>
        <v/>
      </c>
      <c r="I171" s="13">
        <f>IF(A171="","",F171-G171-H171)</f>
        <v/>
      </c>
      <c r="J171" s="14">
        <f>IF(A171="","",IF(ABS(I171)&lt;1,"Pagada",IF(I171&lt;0,"Revisar: pagada de más",IF(G171+H171&gt;0,"Abono parcial","Pendiente"))))</f>
        <v/>
      </c>
    </row>
    <row r="172">
      <c r="D172" s="15" t="n"/>
      <c r="E172" s="15" t="n"/>
      <c r="F172" s="17" t="n"/>
      <c r="G172" s="13">
        <f>IF(A172="","",SUMIFS(Cruces!$C$4:$C$404,Cruces!$B$4:$B$404,A172))</f>
        <v/>
      </c>
      <c r="H172" s="13">
        <f>IF(A172="","",SUMIFS(Cruces!$D$4:$D$404,Cruces!$B$4:$B$404,A172))</f>
        <v/>
      </c>
      <c r="I172" s="13">
        <f>IF(A172="","",F172-G172-H172)</f>
        <v/>
      </c>
      <c r="J172" s="14">
        <f>IF(A172="","",IF(ABS(I172)&lt;1,"Pagada",IF(I172&lt;0,"Revisar: pagada de más",IF(G172+H172&gt;0,"Abono parcial","Pendiente"))))</f>
        <v/>
      </c>
    </row>
    <row r="173">
      <c r="D173" s="15" t="n"/>
      <c r="E173" s="15" t="n"/>
      <c r="F173" s="17" t="n"/>
      <c r="G173" s="13">
        <f>IF(A173="","",SUMIFS(Cruces!$C$4:$C$404,Cruces!$B$4:$B$404,A173))</f>
        <v/>
      </c>
      <c r="H173" s="13">
        <f>IF(A173="","",SUMIFS(Cruces!$D$4:$D$404,Cruces!$B$4:$B$404,A173))</f>
        <v/>
      </c>
      <c r="I173" s="13">
        <f>IF(A173="","",F173-G173-H173)</f>
        <v/>
      </c>
      <c r="J173" s="14">
        <f>IF(A173="","",IF(ABS(I173)&lt;1,"Pagada",IF(I173&lt;0,"Revisar: pagada de más",IF(G173+H173&gt;0,"Abono parcial","Pendiente"))))</f>
        <v/>
      </c>
    </row>
    <row r="174">
      <c r="D174" s="15" t="n"/>
      <c r="E174" s="15" t="n"/>
      <c r="F174" s="17" t="n"/>
      <c r="G174" s="13">
        <f>IF(A174="","",SUMIFS(Cruces!$C$4:$C$404,Cruces!$B$4:$B$404,A174))</f>
        <v/>
      </c>
      <c r="H174" s="13">
        <f>IF(A174="","",SUMIFS(Cruces!$D$4:$D$404,Cruces!$B$4:$B$404,A174))</f>
        <v/>
      </c>
      <c r="I174" s="13">
        <f>IF(A174="","",F174-G174-H174)</f>
        <v/>
      </c>
      <c r="J174" s="14">
        <f>IF(A174="","",IF(ABS(I174)&lt;1,"Pagada",IF(I174&lt;0,"Revisar: pagada de más",IF(G174+H174&gt;0,"Abono parcial","Pendiente"))))</f>
        <v/>
      </c>
    </row>
    <row r="175">
      <c r="D175" s="15" t="n"/>
      <c r="E175" s="15" t="n"/>
      <c r="F175" s="17" t="n"/>
      <c r="G175" s="13">
        <f>IF(A175="","",SUMIFS(Cruces!$C$4:$C$404,Cruces!$B$4:$B$404,A175))</f>
        <v/>
      </c>
      <c r="H175" s="13">
        <f>IF(A175="","",SUMIFS(Cruces!$D$4:$D$404,Cruces!$B$4:$B$404,A175))</f>
        <v/>
      </c>
      <c r="I175" s="13">
        <f>IF(A175="","",F175-G175-H175)</f>
        <v/>
      </c>
      <c r="J175" s="14">
        <f>IF(A175="","",IF(ABS(I175)&lt;1,"Pagada",IF(I175&lt;0,"Revisar: pagada de más",IF(G175+H175&gt;0,"Abono parcial","Pendiente"))))</f>
        <v/>
      </c>
    </row>
    <row r="176">
      <c r="D176" s="15" t="n"/>
      <c r="E176" s="15" t="n"/>
      <c r="F176" s="17" t="n"/>
      <c r="G176" s="13">
        <f>IF(A176="","",SUMIFS(Cruces!$C$4:$C$404,Cruces!$B$4:$B$404,A176))</f>
        <v/>
      </c>
      <c r="H176" s="13">
        <f>IF(A176="","",SUMIFS(Cruces!$D$4:$D$404,Cruces!$B$4:$B$404,A176))</f>
        <v/>
      </c>
      <c r="I176" s="13">
        <f>IF(A176="","",F176-G176-H176)</f>
        <v/>
      </c>
      <c r="J176" s="14">
        <f>IF(A176="","",IF(ABS(I176)&lt;1,"Pagada",IF(I176&lt;0,"Revisar: pagada de más",IF(G176+H176&gt;0,"Abono parcial","Pendiente"))))</f>
        <v/>
      </c>
    </row>
    <row r="177">
      <c r="D177" s="15" t="n"/>
      <c r="E177" s="15" t="n"/>
      <c r="F177" s="17" t="n"/>
      <c r="G177" s="13">
        <f>IF(A177="","",SUMIFS(Cruces!$C$4:$C$404,Cruces!$B$4:$B$404,A177))</f>
        <v/>
      </c>
      <c r="H177" s="13">
        <f>IF(A177="","",SUMIFS(Cruces!$D$4:$D$404,Cruces!$B$4:$B$404,A177))</f>
        <v/>
      </c>
      <c r="I177" s="13">
        <f>IF(A177="","",F177-G177-H177)</f>
        <v/>
      </c>
      <c r="J177" s="14">
        <f>IF(A177="","",IF(ABS(I177)&lt;1,"Pagada",IF(I177&lt;0,"Revisar: pagada de más",IF(G177+H177&gt;0,"Abono parcial","Pendiente"))))</f>
        <v/>
      </c>
    </row>
    <row r="178">
      <c r="D178" s="15" t="n"/>
      <c r="E178" s="15" t="n"/>
      <c r="F178" s="17" t="n"/>
      <c r="G178" s="13">
        <f>IF(A178="","",SUMIFS(Cruces!$C$4:$C$404,Cruces!$B$4:$B$404,A178))</f>
        <v/>
      </c>
      <c r="H178" s="13">
        <f>IF(A178="","",SUMIFS(Cruces!$D$4:$D$404,Cruces!$B$4:$B$404,A178))</f>
        <v/>
      </c>
      <c r="I178" s="13">
        <f>IF(A178="","",F178-G178-H178)</f>
        <v/>
      </c>
      <c r="J178" s="14">
        <f>IF(A178="","",IF(ABS(I178)&lt;1,"Pagada",IF(I178&lt;0,"Revisar: pagada de más",IF(G178+H178&gt;0,"Abono parcial","Pendiente"))))</f>
        <v/>
      </c>
    </row>
    <row r="179">
      <c r="D179" s="15" t="n"/>
      <c r="E179" s="15" t="n"/>
      <c r="F179" s="17" t="n"/>
      <c r="G179" s="13">
        <f>IF(A179="","",SUMIFS(Cruces!$C$4:$C$404,Cruces!$B$4:$B$404,A179))</f>
        <v/>
      </c>
      <c r="H179" s="13">
        <f>IF(A179="","",SUMIFS(Cruces!$D$4:$D$404,Cruces!$B$4:$B$404,A179))</f>
        <v/>
      </c>
      <c r="I179" s="13">
        <f>IF(A179="","",F179-G179-H179)</f>
        <v/>
      </c>
      <c r="J179" s="14">
        <f>IF(A179="","",IF(ABS(I179)&lt;1,"Pagada",IF(I179&lt;0,"Revisar: pagada de más",IF(G179+H179&gt;0,"Abono parcial","Pendiente"))))</f>
        <v/>
      </c>
    </row>
    <row r="180">
      <c r="D180" s="15" t="n"/>
      <c r="E180" s="15" t="n"/>
      <c r="F180" s="17" t="n"/>
      <c r="G180" s="13">
        <f>IF(A180="","",SUMIFS(Cruces!$C$4:$C$404,Cruces!$B$4:$B$404,A180))</f>
        <v/>
      </c>
      <c r="H180" s="13">
        <f>IF(A180="","",SUMIFS(Cruces!$D$4:$D$404,Cruces!$B$4:$B$404,A180))</f>
        <v/>
      </c>
      <c r="I180" s="13">
        <f>IF(A180="","",F180-G180-H180)</f>
        <v/>
      </c>
      <c r="J180" s="14">
        <f>IF(A180="","",IF(ABS(I180)&lt;1,"Pagada",IF(I180&lt;0,"Revisar: pagada de más",IF(G180+H180&gt;0,"Abono parcial","Pendiente"))))</f>
        <v/>
      </c>
    </row>
    <row r="181">
      <c r="D181" s="15" t="n"/>
      <c r="E181" s="15" t="n"/>
      <c r="F181" s="17" t="n"/>
      <c r="G181" s="13">
        <f>IF(A181="","",SUMIFS(Cruces!$C$4:$C$404,Cruces!$B$4:$B$404,A181))</f>
        <v/>
      </c>
      <c r="H181" s="13">
        <f>IF(A181="","",SUMIFS(Cruces!$D$4:$D$404,Cruces!$B$4:$B$404,A181))</f>
        <v/>
      </c>
      <c r="I181" s="13">
        <f>IF(A181="","",F181-G181-H181)</f>
        <v/>
      </c>
      <c r="J181" s="14">
        <f>IF(A181="","",IF(ABS(I181)&lt;1,"Pagada",IF(I181&lt;0,"Revisar: pagada de más",IF(G181+H181&gt;0,"Abono parcial","Pendiente"))))</f>
        <v/>
      </c>
    </row>
    <row r="182">
      <c r="D182" s="15" t="n"/>
      <c r="E182" s="15" t="n"/>
      <c r="F182" s="17" t="n"/>
      <c r="G182" s="13">
        <f>IF(A182="","",SUMIFS(Cruces!$C$4:$C$404,Cruces!$B$4:$B$404,A182))</f>
        <v/>
      </c>
      <c r="H182" s="13">
        <f>IF(A182="","",SUMIFS(Cruces!$D$4:$D$404,Cruces!$B$4:$B$404,A182))</f>
        <v/>
      </c>
      <c r="I182" s="13">
        <f>IF(A182="","",F182-G182-H182)</f>
        <v/>
      </c>
      <c r="J182" s="14">
        <f>IF(A182="","",IF(ABS(I182)&lt;1,"Pagada",IF(I182&lt;0,"Revisar: pagada de más",IF(G182+H182&gt;0,"Abono parcial","Pendiente"))))</f>
        <v/>
      </c>
    </row>
    <row r="183">
      <c r="D183" s="15" t="n"/>
      <c r="E183" s="15" t="n"/>
      <c r="F183" s="17" t="n"/>
      <c r="G183" s="13">
        <f>IF(A183="","",SUMIFS(Cruces!$C$4:$C$404,Cruces!$B$4:$B$404,A183))</f>
        <v/>
      </c>
      <c r="H183" s="13">
        <f>IF(A183="","",SUMIFS(Cruces!$D$4:$D$404,Cruces!$B$4:$B$404,A183))</f>
        <v/>
      </c>
      <c r="I183" s="13">
        <f>IF(A183="","",F183-G183-H183)</f>
        <v/>
      </c>
      <c r="J183" s="14">
        <f>IF(A183="","",IF(ABS(I183)&lt;1,"Pagada",IF(I183&lt;0,"Revisar: pagada de más",IF(G183+H183&gt;0,"Abono parcial","Pendiente"))))</f>
        <v/>
      </c>
    </row>
    <row r="184">
      <c r="D184" s="15" t="n"/>
      <c r="E184" s="15" t="n"/>
      <c r="F184" s="17" t="n"/>
      <c r="G184" s="13">
        <f>IF(A184="","",SUMIFS(Cruces!$C$4:$C$404,Cruces!$B$4:$B$404,A184))</f>
        <v/>
      </c>
      <c r="H184" s="13">
        <f>IF(A184="","",SUMIFS(Cruces!$D$4:$D$404,Cruces!$B$4:$B$404,A184))</f>
        <v/>
      </c>
      <c r="I184" s="13">
        <f>IF(A184="","",F184-G184-H184)</f>
        <v/>
      </c>
      <c r="J184" s="14">
        <f>IF(A184="","",IF(ABS(I184)&lt;1,"Pagada",IF(I184&lt;0,"Revisar: pagada de más",IF(G184+H184&gt;0,"Abono parcial","Pendiente"))))</f>
        <v/>
      </c>
    </row>
    <row r="185">
      <c r="D185" s="15" t="n"/>
      <c r="E185" s="15" t="n"/>
      <c r="F185" s="17" t="n"/>
      <c r="G185" s="13">
        <f>IF(A185="","",SUMIFS(Cruces!$C$4:$C$404,Cruces!$B$4:$B$404,A185))</f>
        <v/>
      </c>
      <c r="H185" s="13">
        <f>IF(A185="","",SUMIFS(Cruces!$D$4:$D$404,Cruces!$B$4:$B$404,A185))</f>
        <v/>
      </c>
      <c r="I185" s="13">
        <f>IF(A185="","",F185-G185-H185)</f>
        <v/>
      </c>
      <c r="J185" s="14">
        <f>IF(A185="","",IF(ABS(I185)&lt;1,"Pagada",IF(I185&lt;0,"Revisar: pagada de más",IF(G185+H185&gt;0,"Abono parcial","Pendiente"))))</f>
        <v/>
      </c>
    </row>
    <row r="186">
      <c r="D186" s="15" t="n"/>
      <c r="E186" s="15" t="n"/>
      <c r="F186" s="17" t="n"/>
      <c r="G186" s="13">
        <f>IF(A186="","",SUMIFS(Cruces!$C$4:$C$404,Cruces!$B$4:$B$404,A186))</f>
        <v/>
      </c>
      <c r="H186" s="13">
        <f>IF(A186="","",SUMIFS(Cruces!$D$4:$D$404,Cruces!$B$4:$B$404,A186))</f>
        <v/>
      </c>
      <c r="I186" s="13">
        <f>IF(A186="","",F186-G186-H186)</f>
        <v/>
      </c>
      <c r="J186" s="14">
        <f>IF(A186="","",IF(ABS(I186)&lt;1,"Pagada",IF(I186&lt;0,"Revisar: pagada de más",IF(G186+H186&gt;0,"Abono parcial","Pendiente"))))</f>
        <v/>
      </c>
    </row>
    <row r="187">
      <c r="D187" s="15" t="n"/>
      <c r="E187" s="15" t="n"/>
      <c r="F187" s="17" t="n"/>
      <c r="G187" s="13">
        <f>IF(A187="","",SUMIFS(Cruces!$C$4:$C$404,Cruces!$B$4:$B$404,A187))</f>
        <v/>
      </c>
      <c r="H187" s="13">
        <f>IF(A187="","",SUMIFS(Cruces!$D$4:$D$404,Cruces!$B$4:$B$404,A187))</f>
        <v/>
      </c>
      <c r="I187" s="13">
        <f>IF(A187="","",F187-G187-H187)</f>
        <v/>
      </c>
      <c r="J187" s="14">
        <f>IF(A187="","",IF(ABS(I187)&lt;1,"Pagada",IF(I187&lt;0,"Revisar: pagada de más",IF(G187+H187&gt;0,"Abono parcial","Pendiente"))))</f>
        <v/>
      </c>
    </row>
    <row r="188">
      <c r="D188" s="15" t="n"/>
      <c r="E188" s="15" t="n"/>
      <c r="F188" s="17" t="n"/>
      <c r="G188" s="13">
        <f>IF(A188="","",SUMIFS(Cruces!$C$4:$C$404,Cruces!$B$4:$B$404,A188))</f>
        <v/>
      </c>
      <c r="H188" s="13">
        <f>IF(A188="","",SUMIFS(Cruces!$D$4:$D$404,Cruces!$B$4:$B$404,A188))</f>
        <v/>
      </c>
      <c r="I188" s="13">
        <f>IF(A188="","",F188-G188-H188)</f>
        <v/>
      </c>
      <c r="J188" s="14">
        <f>IF(A188="","",IF(ABS(I188)&lt;1,"Pagada",IF(I188&lt;0,"Revisar: pagada de más",IF(G188+H188&gt;0,"Abono parcial","Pendiente"))))</f>
        <v/>
      </c>
    </row>
    <row r="189">
      <c r="D189" s="15" t="n"/>
      <c r="E189" s="15" t="n"/>
      <c r="F189" s="17" t="n"/>
      <c r="G189" s="13">
        <f>IF(A189="","",SUMIFS(Cruces!$C$4:$C$404,Cruces!$B$4:$B$404,A189))</f>
        <v/>
      </c>
      <c r="H189" s="13">
        <f>IF(A189="","",SUMIFS(Cruces!$D$4:$D$404,Cruces!$B$4:$B$404,A189))</f>
        <v/>
      </c>
      <c r="I189" s="13">
        <f>IF(A189="","",F189-G189-H189)</f>
        <v/>
      </c>
      <c r="J189" s="14">
        <f>IF(A189="","",IF(ABS(I189)&lt;1,"Pagada",IF(I189&lt;0,"Revisar: pagada de más",IF(G189+H189&gt;0,"Abono parcial","Pendiente"))))</f>
        <v/>
      </c>
    </row>
    <row r="190">
      <c r="D190" s="15" t="n"/>
      <c r="E190" s="15" t="n"/>
      <c r="F190" s="17" t="n"/>
      <c r="G190" s="13">
        <f>IF(A190="","",SUMIFS(Cruces!$C$4:$C$404,Cruces!$B$4:$B$404,A190))</f>
        <v/>
      </c>
      <c r="H190" s="13">
        <f>IF(A190="","",SUMIFS(Cruces!$D$4:$D$404,Cruces!$B$4:$B$404,A190))</f>
        <v/>
      </c>
      <c r="I190" s="13">
        <f>IF(A190="","",F190-G190-H190)</f>
        <v/>
      </c>
      <c r="J190" s="14">
        <f>IF(A190="","",IF(ABS(I190)&lt;1,"Pagada",IF(I190&lt;0,"Revisar: pagada de más",IF(G190+H190&gt;0,"Abono parcial","Pendiente"))))</f>
        <v/>
      </c>
    </row>
    <row r="191">
      <c r="D191" s="15" t="n"/>
      <c r="E191" s="15" t="n"/>
      <c r="F191" s="17" t="n"/>
      <c r="G191" s="13">
        <f>IF(A191="","",SUMIFS(Cruces!$C$4:$C$404,Cruces!$B$4:$B$404,A191))</f>
        <v/>
      </c>
      <c r="H191" s="13">
        <f>IF(A191="","",SUMIFS(Cruces!$D$4:$D$404,Cruces!$B$4:$B$404,A191))</f>
        <v/>
      </c>
      <c r="I191" s="13">
        <f>IF(A191="","",F191-G191-H191)</f>
        <v/>
      </c>
      <c r="J191" s="14">
        <f>IF(A191="","",IF(ABS(I191)&lt;1,"Pagada",IF(I191&lt;0,"Revisar: pagada de más",IF(G191+H191&gt;0,"Abono parcial","Pendiente"))))</f>
        <v/>
      </c>
    </row>
    <row r="192">
      <c r="D192" s="15" t="n"/>
      <c r="E192" s="15" t="n"/>
      <c r="F192" s="17" t="n"/>
      <c r="G192" s="13">
        <f>IF(A192="","",SUMIFS(Cruces!$C$4:$C$404,Cruces!$B$4:$B$404,A192))</f>
        <v/>
      </c>
      <c r="H192" s="13">
        <f>IF(A192="","",SUMIFS(Cruces!$D$4:$D$404,Cruces!$B$4:$B$404,A192))</f>
        <v/>
      </c>
      <c r="I192" s="13">
        <f>IF(A192="","",F192-G192-H192)</f>
        <v/>
      </c>
      <c r="J192" s="14">
        <f>IF(A192="","",IF(ABS(I192)&lt;1,"Pagada",IF(I192&lt;0,"Revisar: pagada de más",IF(G192+H192&gt;0,"Abono parcial","Pendiente"))))</f>
        <v/>
      </c>
    </row>
    <row r="193">
      <c r="D193" s="15" t="n"/>
      <c r="E193" s="15" t="n"/>
      <c r="F193" s="17" t="n"/>
      <c r="G193" s="13">
        <f>IF(A193="","",SUMIFS(Cruces!$C$4:$C$404,Cruces!$B$4:$B$404,A193))</f>
        <v/>
      </c>
      <c r="H193" s="13">
        <f>IF(A193="","",SUMIFS(Cruces!$D$4:$D$404,Cruces!$B$4:$B$404,A193))</f>
        <v/>
      </c>
      <c r="I193" s="13">
        <f>IF(A193="","",F193-G193-H193)</f>
        <v/>
      </c>
      <c r="J193" s="14">
        <f>IF(A193="","",IF(ABS(I193)&lt;1,"Pagada",IF(I193&lt;0,"Revisar: pagada de más",IF(G193+H193&gt;0,"Abono parcial","Pendiente"))))</f>
        <v/>
      </c>
    </row>
    <row r="194">
      <c r="D194" s="15" t="n"/>
      <c r="E194" s="15" t="n"/>
      <c r="F194" s="17" t="n"/>
      <c r="G194" s="13">
        <f>IF(A194="","",SUMIFS(Cruces!$C$4:$C$404,Cruces!$B$4:$B$404,A194))</f>
        <v/>
      </c>
      <c r="H194" s="13">
        <f>IF(A194="","",SUMIFS(Cruces!$D$4:$D$404,Cruces!$B$4:$B$404,A194))</f>
        <v/>
      </c>
      <c r="I194" s="13">
        <f>IF(A194="","",F194-G194-H194)</f>
        <v/>
      </c>
      <c r="J194" s="14">
        <f>IF(A194="","",IF(ABS(I194)&lt;1,"Pagada",IF(I194&lt;0,"Revisar: pagada de más",IF(G194+H194&gt;0,"Abono parcial","Pendiente"))))</f>
        <v/>
      </c>
    </row>
    <row r="195">
      <c r="D195" s="15" t="n"/>
      <c r="E195" s="15" t="n"/>
      <c r="F195" s="17" t="n"/>
      <c r="G195" s="13">
        <f>IF(A195="","",SUMIFS(Cruces!$C$4:$C$404,Cruces!$B$4:$B$404,A195))</f>
        <v/>
      </c>
      <c r="H195" s="13">
        <f>IF(A195="","",SUMIFS(Cruces!$D$4:$D$404,Cruces!$B$4:$B$404,A195))</f>
        <v/>
      </c>
      <c r="I195" s="13">
        <f>IF(A195="","",F195-G195-H195)</f>
        <v/>
      </c>
      <c r="J195" s="14">
        <f>IF(A195="","",IF(ABS(I195)&lt;1,"Pagada",IF(I195&lt;0,"Revisar: pagada de más",IF(G195+H195&gt;0,"Abono parcial","Pendiente"))))</f>
        <v/>
      </c>
    </row>
    <row r="196">
      <c r="D196" s="15" t="n"/>
      <c r="E196" s="15" t="n"/>
      <c r="F196" s="17" t="n"/>
      <c r="G196" s="13">
        <f>IF(A196="","",SUMIFS(Cruces!$C$4:$C$404,Cruces!$B$4:$B$404,A196))</f>
        <v/>
      </c>
      <c r="H196" s="13">
        <f>IF(A196="","",SUMIFS(Cruces!$D$4:$D$404,Cruces!$B$4:$B$404,A196))</f>
        <v/>
      </c>
      <c r="I196" s="13">
        <f>IF(A196="","",F196-G196-H196)</f>
        <v/>
      </c>
      <c r="J196" s="14">
        <f>IF(A196="","",IF(ABS(I196)&lt;1,"Pagada",IF(I196&lt;0,"Revisar: pagada de más",IF(G196+H196&gt;0,"Abono parcial","Pendiente"))))</f>
        <v/>
      </c>
    </row>
    <row r="197">
      <c r="D197" s="15" t="n"/>
      <c r="E197" s="15" t="n"/>
      <c r="F197" s="17" t="n"/>
      <c r="G197" s="13">
        <f>IF(A197="","",SUMIFS(Cruces!$C$4:$C$404,Cruces!$B$4:$B$404,A197))</f>
        <v/>
      </c>
      <c r="H197" s="13">
        <f>IF(A197="","",SUMIFS(Cruces!$D$4:$D$404,Cruces!$B$4:$B$404,A197))</f>
        <v/>
      </c>
      <c r="I197" s="13">
        <f>IF(A197="","",F197-G197-H197)</f>
        <v/>
      </c>
      <c r="J197" s="14">
        <f>IF(A197="","",IF(ABS(I197)&lt;1,"Pagada",IF(I197&lt;0,"Revisar: pagada de más",IF(G197+H197&gt;0,"Abono parcial","Pendiente"))))</f>
        <v/>
      </c>
    </row>
    <row r="198">
      <c r="D198" s="15" t="n"/>
      <c r="E198" s="15" t="n"/>
      <c r="F198" s="17" t="n"/>
      <c r="G198" s="13">
        <f>IF(A198="","",SUMIFS(Cruces!$C$4:$C$404,Cruces!$B$4:$B$404,A198))</f>
        <v/>
      </c>
      <c r="H198" s="13">
        <f>IF(A198="","",SUMIFS(Cruces!$D$4:$D$404,Cruces!$B$4:$B$404,A198))</f>
        <v/>
      </c>
      <c r="I198" s="13">
        <f>IF(A198="","",F198-G198-H198)</f>
        <v/>
      </c>
      <c r="J198" s="14">
        <f>IF(A198="","",IF(ABS(I198)&lt;1,"Pagada",IF(I198&lt;0,"Revisar: pagada de más",IF(G198+H198&gt;0,"Abono parcial","Pendiente"))))</f>
        <v/>
      </c>
    </row>
    <row r="199">
      <c r="D199" s="15" t="n"/>
      <c r="E199" s="15" t="n"/>
      <c r="F199" s="17" t="n"/>
      <c r="G199" s="13">
        <f>IF(A199="","",SUMIFS(Cruces!$C$4:$C$404,Cruces!$B$4:$B$404,A199))</f>
        <v/>
      </c>
      <c r="H199" s="13">
        <f>IF(A199="","",SUMIFS(Cruces!$D$4:$D$404,Cruces!$B$4:$B$404,A199))</f>
        <v/>
      </c>
      <c r="I199" s="13">
        <f>IF(A199="","",F199-G199-H199)</f>
        <v/>
      </c>
      <c r="J199" s="14">
        <f>IF(A199="","",IF(ABS(I199)&lt;1,"Pagada",IF(I199&lt;0,"Revisar: pagada de más",IF(G199+H199&gt;0,"Abono parcial","Pendiente"))))</f>
        <v/>
      </c>
    </row>
    <row r="200">
      <c r="D200" s="15" t="n"/>
      <c r="E200" s="15" t="n"/>
      <c r="F200" s="17" t="n"/>
      <c r="G200" s="13">
        <f>IF(A200="","",SUMIFS(Cruces!$C$4:$C$404,Cruces!$B$4:$B$404,A200))</f>
        <v/>
      </c>
      <c r="H200" s="13">
        <f>IF(A200="","",SUMIFS(Cruces!$D$4:$D$404,Cruces!$B$4:$B$404,A200))</f>
        <v/>
      </c>
      <c r="I200" s="13">
        <f>IF(A200="","",F200-G200-H200)</f>
        <v/>
      </c>
      <c r="J200" s="14">
        <f>IF(A200="","",IF(ABS(I200)&lt;1,"Pagada",IF(I200&lt;0,"Revisar: pagada de más",IF(G200+H200&gt;0,"Abono parcial","Pendiente"))))</f>
        <v/>
      </c>
    </row>
    <row r="201">
      <c r="D201" s="15" t="n"/>
      <c r="E201" s="15" t="n"/>
      <c r="F201" s="17" t="n"/>
      <c r="G201" s="13">
        <f>IF(A201="","",SUMIFS(Cruces!$C$4:$C$404,Cruces!$B$4:$B$404,A201))</f>
        <v/>
      </c>
      <c r="H201" s="13">
        <f>IF(A201="","",SUMIFS(Cruces!$D$4:$D$404,Cruces!$B$4:$B$404,A201))</f>
        <v/>
      </c>
      <c r="I201" s="13">
        <f>IF(A201="","",F201-G201-H201)</f>
        <v/>
      </c>
      <c r="J201" s="14">
        <f>IF(A201="","",IF(ABS(I201)&lt;1,"Pagada",IF(I201&lt;0,"Revisar: pagada de más",IF(G201+H201&gt;0,"Abono parcial","Pendiente"))))</f>
        <v/>
      </c>
    </row>
    <row r="202">
      <c r="D202" s="15" t="n"/>
      <c r="E202" s="15" t="n"/>
      <c r="F202" s="17" t="n"/>
      <c r="G202" s="13">
        <f>IF(A202="","",SUMIFS(Cruces!$C$4:$C$404,Cruces!$B$4:$B$404,A202))</f>
        <v/>
      </c>
      <c r="H202" s="13">
        <f>IF(A202="","",SUMIFS(Cruces!$D$4:$D$404,Cruces!$B$4:$B$404,A202))</f>
        <v/>
      </c>
      <c r="I202" s="13">
        <f>IF(A202="","",F202-G202-H202)</f>
        <v/>
      </c>
      <c r="J202" s="14">
        <f>IF(A202="","",IF(ABS(I202)&lt;1,"Pagada",IF(I202&lt;0,"Revisar: pagada de más",IF(G202+H202&gt;0,"Abono parcial","Pendiente"))))</f>
        <v/>
      </c>
    </row>
    <row r="203">
      <c r="D203" s="15" t="n"/>
      <c r="E203" s="15" t="n"/>
      <c r="F203" s="17" t="n"/>
      <c r="G203" s="13">
        <f>IF(A203="","",SUMIFS(Cruces!$C$4:$C$404,Cruces!$B$4:$B$404,A203))</f>
        <v/>
      </c>
      <c r="H203" s="13">
        <f>IF(A203="","",SUMIFS(Cruces!$D$4:$D$404,Cruces!$B$4:$B$404,A203))</f>
        <v/>
      </c>
      <c r="I203" s="13">
        <f>IF(A203="","",F203-G203-H203)</f>
        <v/>
      </c>
      <c r="J203" s="14">
        <f>IF(A203="","",IF(ABS(I203)&lt;1,"Pagada",IF(I203&lt;0,"Revisar: pagada de más",IF(G203+H203&gt;0,"Abono parcial","Pendiente"))))</f>
        <v/>
      </c>
    </row>
  </sheetData>
  <conditionalFormatting sqref="J4:J204">
    <cfRule type="expression" priority="1" dxfId="0">
      <formula>LEFT(J4,7)="Revisar"</formula>
    </cfRule>
    <cfRule type="expression" priority="2" dxfId="1">
      <formula>OR(J4="Pendiente por identificar",J4="Pendiente")</formula>
    </cfRule>
    <cfRule type="expression" priority="3" dxfId="2">
      <formula>OR(J4="Identificado",J4="Pagada",J4="Listo para recibo de caja")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4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5" customWidth="1" min="4" max="4"/>
    <col width="16" customWidth="1" min="5" max="5"/>
    <col width="28" customWidth="1" min="6" max="6"/>
    <col width="15" customWidth="1" min="7" max="7"/>
    <col width="18" customWidth="1" min="8" max="8"/>
    <col width="22" customWidth="1" min="9" max="9"/>
    <col width="22" customWidth="1" min="10" max="10"/>
    <col width="40" customWidth="1" min="11" max="11"/>
  </cols>
  <sheetData>
    <row r="1">
      <c r="A1" s="6" t="inlineStr">
        <is>
          <t>Cruces: qué pago va a qué factura</t>
        </is>
      </c>
    </row>
    <row r="2">
      <c r="A2" s="7" t="inlineStr">
        <is>
          <t>Las filas en amarillo son un EJEMPLO con datos ficticios (empresas, NIT y valores inventados). Bórrelas antes de usar la plantilla. Las columnas en gris se calculan solas: no las escriba.</t>
        </is>
      </c>
    </row>
    <row r="3" ht="32" customHeight="1">
      <c r="A3" s="8" t="inlineStr">
        <is>
          <t>ID movimiento</t>
        </is>
      </c>
      <c r="B3" s="8" t="inlineStr">
        <is>
          <t>Factura</t>
        </is>
      </c>
      <c r="C3" s="8" t="inlineStr">
        <is>
          <t>Valor aplicado del pago</t>
        </is>
      </c>
      <c r="D3" s="8" t="inlineStr">
        <is>
          <t>Retención o descuento</t>
        </is>
      </c>
      <c r="E3" s="8" t="inlineStr">
        <is>
          <t>Total abonado a la factura</t>
        </is>
      </c>
      <c r="F3" s="8" t="inlineStr">
        <is>
          <t>Cliente</t>
        </is>
      </c>
      <c r="G3" s="8" t="inlineStr">
        <is>
          <t>Valor factura</t>
        </is>
      </c>
      <c r="H3" s="8" t="inlineStr">
        <is>
          <t>Saldo de la factura después de este cruce</t>
        </is>
      </c>
      <c r="I3" s="8" t="inlineStr">
        <is>
          <t>Tipo de cruce</t>
        </is>
      </c>
      <c r="J3" s="8" t="inlineStr">
        <is>
          <t>Estado</t>
        </is>
      </c>
      <c r="K3" s="8" t="inlineStr">
        <is>
          <t>Observaciones (cómo lo identificó)</t>
        </is>
      </c>
    </row>
    <row r="4">
      <c r="A4" s="9" t="inlineStr">
        <is>
          <t>E-001</t>
        </is>
      </c>
      <c r="B4" s="9" t="inlineStr">
        <is>
          <t>FE-4110</t>
        </is>
      </c>
      <c r="C4" s="12" t="n">
        <v>1000000</v>
      </c>
      <c r="D4" s="12" t="n">
        <v>0</v>
      </c>
      <c r="E4" s="13">
        <f>IF(B4="","",C4+D4)</f>
        <v/>
      </c>
      <c r="F4" s="14">
        <f>IF(B4="","",IFERROR(INDEX(Cartera!$B$4:$B$204,MATCH(B4,Cartera!$A$4:$A$204,0)),"Factura no está en Cartera"))</f>
        <v/>
      </c>
      <c r="G4" s="13">
        <f>IF(B4="","",IFERROR(INDEX(Cartera!$F$4:$F$204,MATCH(B4,Cartera!$A$4:$A$204,0)),0))</f>
        <v/>
      </c>
      <c r="H4" s="13">
        <f>IF(B4="","",G4-SUMIFS($E$4:E4,$B$4:B4,B4))</f>
        <v/>
      </c>
      <c r="I4" s="14">
        <f>IF(B4="","",IF(COUNTIF(Cartera!$A$4:$A$204,B4)=0,"Revisar: factura no está en Cartera",IF(COUNTIF(Cruces!$A$4:$A$404,A4)&gt;1,"Pago a varias facturas",IF(H4&gt;=1,"Abono parcial",IF(H4&lt;=-1,"Revisar: paga de más",IF(D4&gt;0,"Exacto con retención o descuento","Pago exacto"))))))</f>
        <v/>
      </c>
      <c r="J4" s="14">
        <f>IF(B4="","",IF(COUNTIF(Extracto!$A$4:$A$304,A4)=0,"Revisar: ID no está en Extracto",IF(COUNTIF(Cartera!$A$4:$A$204,B4)=0,"Revisar: factura no está en Cartera",IF(H4&lt;=-1,"Revisar: paga de más","Listo para recibo de caja"))))</f>
        <v/>
      </c>
      <c r="K4" s="9" t="inlineStr">
        <is>
          <t>Bre-B de la dueña; confirmó por WhatsApp con el comprobante (ejemplo)</t>
        </is>
      </c>
    </row>
    <row r="5">
      <c r="A5" s="9" t="inlineStr">
        <is>
          <t>E-002</t>
        </is>
      </c>
      <c r="B5" s="9" t="inlineStr">
        <is>
          <t>FE-4102</t>
        </is>
      </c>
      <c r="C5" s="12" t="n">
        <v>1165000</v>
      </c>
      <c r="D5" s="12" t="n">
        <v>25000</v>
      </c>
      <c r="E5" s="13">
        <f>IF(B5="","",C5+D5)</f>
        <v/>
      </c>
      <c r="F5" s="14">
        <f>IF(B5="","",IFERROR(INDEX(Cartera!$B$4:$B$204,MATCH(B5,Cartera!$A$4:$A$204,0)),"Factura no está en Cartera"))</f>
        <v/>
      </c>
      <c r="G5" s="13">
        <f>IF(B5="","",IFERROR(INDEX(Cartera!$F$4:$F$204,MATCH(B5,Cartera!$A$4:$A$204,0)),0))</f>
        <v/>
      </c>
      <c r="H5" s="13">
        <f>IF(B5="","",G5-SUMIFS($E$4:E5,$B$4:B5,B5))</f>
        <v/>
      </c>
      <c r="I5" s="14">
        <f>IF(B5="","",IF(COUNTIF(Cartera!$A$4:$A$204,B5)=0,"Revisar: factura no está en Cartera",IF(COUNTIF(Cruces!$A$4:$A$404,A5)&gt;1,"Pago a varias facturas",IF(H5&gt;=1,"Abono parcial",IF(H5&lt;=-1,"Revisar: paga de más",IF(D5&gt;0,"Exacto con retención o descuento","Pago exacto"))))))</f>
        <v/>
      </c>
      <c r="J5" s="14">
        <f>IF(B5="","",IF(COUNTIF(Extracto!$A$4:$A$304,A5)=0,"Revisar: ID no está en Extracto",IF(COUNTIF(Cartera!$A$4:$A$204,B5)=0,"Revisar: factura no está en Cartera",IF(H5&lt;=-1,"Revisar: paga de más","Listo para recibo de caja"))))</f>
        <v/>
      </c>
      <c r="K5" s="9" t="inlineStr">
        <is>
          <t>Monto = factura menos retención 2,5 % (ejemplo ilustrativo)</t>
        </is>
      </c>
    </row>
    <row r="6">
      <c r="A6" s="9" t="inlineStr">
        <is>
          <t>E-003</t>
        </is>
      </c>
      <c r="B6" s="9" t="inlineStr">
        <is>
          <t>FE-4115</t>
        </is>
      </c>
      <c r="C6" s="12" t="n">
        <v>640000</v>
      </c>
      <c r="D6" s="12" t="n">
        <v>0</v>
      </c>
      <c r="E6" s="13">
        <f>IF(B6="","",C6+D6)</f>
        <v/>
      </c>
      <c r="F6" s="14">
        <f>IF(B6="","",IFERROR(INDEX(Cartera!$B$4:$B$204,MATCH(B6,Cartera!$A$4:$A$204,0)),"Factura no está en Cartera"))</f>
        <v/>
      </c>
      <c r="G6" s="13">
        <f>IF(B6="","",IFERROR(INDEX(Cartera!$F$4:$F$204,MATCH(B6,Cartera!$A$4:$A$204,0)),0))</f>
        <v/>
      </c>
      <c r="H6" s="13">
        <f>IF(B6="","",G6-SUMIFS($E$4:E6,$B$4:B6,B6))</f>
        <v/>
      </c>
      <c r="I6" s="14">
        <f>IF(B6="","",IF(COUNTIF(Cartera!$A$4:$A$204,B6)=0,"Revisar: factura no está en Cartera",IF(COUNTIF(Cruces!$A$4:$A$404,A6)&gt;1,"Pago a varias facturas",IF(H6&gt;=1,"Abono parcial",IF(H6&lt;=-1,"Revisar: paga de más",IF(D6&gt;0,"Exacto con retención o descuento","Pago exacto"))))))</f>
        <v/>
      </c>
      <c r="J6" s="14">
        <f>IF(B6="","",IF(COUNTIF(Extracto!$A$4:$A$304,A6)=0,"Revisar: ID no está en Extracto",IF(COUNTIF(Cartera!$A$4:$A$204,B6)=0,"Revisar: factura no está en Cartera",IF(H6&lt;=-1,"Revisar: paga de más","Listo para recibo de caja"))))</f>
        <v/>
      </c>
      <c r="K6" s="9" t="inlineStr">
        <is>
          <t>Un pago para dos facturas del mismo cliente (ejemplo)</t>
        </is>
      </c>
    </row>
    <row r="7">
      <c r="A7" s="9" t="inlineStr">
        <is>
          <t>E-003</t>
        </is>
      </c>
      <c r="B7" s="9" t="inlineStr">
        <is>
          <t>FE-4116</t>
        </is>
      </c>
      <c r="C7" s="12" t="n">
        <v>960000</v>
      </c>
      <c r="D7" s="12" t="n">
        <v>0</v>
      </c>
      <c r="E7" s="13">
        <f>IF(B7="","",C7+D7)</f>
        <v/>
      </c>
      <c r="F7" s="14">
        <f>IF(B7="","",IFERROR(INDEX(Cartera!$B$4:$B$204,MATCH(B7,Cartera!$A$4:$A$204,0)),"Factura no está en Cartera"))</f>
        <v/>
      </c>
      <c r="G7" s="13">
        <f>IF(B7="","",IFERROR(INDEX(Cartera!$F$4:$F$204,MATCH(B7,Cartera!$A$4:$A$204,0)),0))</f>
        <v/>
      </c>
      <c r="H7" s="13">
        <f>IF(B7="","",G7-SUMIFS($E$4:E7,$B$4:B7,B7))</f>
        <v/>
      </c>
      <c r="I7" s="14">
        <f>IF(B7="","",IF(COUNTIF(Cartera!$A$4:$A$204,B7)=0,"Revisar: factura no está en Cartera",IF(COUNTIF(Cruces!$A$4:$A$404,A7)&gt;1,"Pago a varias facturas",IF(H7&gt;=1,"Abono parcial",IF(H7&lt;=-1,"Revisar: paga de más",IF(D7&gt;0,"Exacto con retención o descuento","Pago exacto"))))))</f>
        <v/>
      </c>
      <c r="J7" s="14">
        <f>IF(B7="","",IF(COUNTIF(Extracto!$A$4:$A$304,A7)=0,"Revisar: ID no está en Extracto",IF(COUNTIF(Cartera!$A$4:$A$204,B7)=0,"Revisar: factura no está en Cartera",IF(H7&lt;=-1,"Revisar: paga de más","Listo para recibo de caja"))))</f>
        <v/>
      </c>
      <c r="K7" s="9" t="inlineStr">
        <is>
          <t>Un pago para dos facturas del mismo cliente (ejemplo)</t>
        </is>
      </c>
    </row>
    <row r="8">
      <c r="A8" s="9" t="inlineStr">
        <is>
          <t>E-004</t>
        </is>
      </c>
      <c r="B8" s="9" t="inlineStr">
        <is>
          <t>FE-4103</t>
        </is>
      </c>
      <c r="C8" s="12" t="n">
        <v>850000</v>
      </c>
      <c r="D8" s="12" t="n">
        <v>0</v>
      </c>
      <c r="E8" s="13">
        <f>IF(B8="","",C8+D8)</f>
        <v/>
      </c>
      <c r="F8" s="14">
        <f>IF(B8="","",IFERROR(INDEX(Cartera!$B$4:$B$204,MATCH(B8,Cartera!$A$4:$A$204,0)),"Factura no está en Cartera"))</f>
        <v/>
      </c>
      <c r="G8" s="13">
        <f>IF(B8="","",IFERROR(INDEX(Cartera!$F$4:$F$204,MATCH(B8,Cartera!$A$4:$A$204,0)),0))</f>
        <v/>
      </c>
      <c r="H8" s="13">
        <f>IF(B8="","",G8-SUMIFS($E$4:E8,$B$4:B8,B8))</f>
        <v/>
      </c>
      <c r="I8" s="14">
        <f>IF(B8="","",IF(COUNTIF(Cartera!$A$4:$A$204,B8)=0,"Revisar: factura no está en Cartera",IF(COUNTIF(Cruces!$A$4:$A$404,A8)&gt;1,"Pago a varias facturas",IF(H8&gt;=1,"Abono parcial",IF(H8&lt;=-1,"Revisar: paga de más",IF(D8&gt;0,"Exacto con retención o descuento","Pago exacto"))))))</f>
        <v/>
      </c>
      <c r="J8" s="14">
        <f>IF(B8="","",IF(COUNTIF(Extracto!$A$4:$A$304,A8)=0,"Revisar: ID no está en Extracto",IF(COUNTIF(Cartera!$A$4:$A$204,B8)=0,"Revisar: factura no está en Cartera",IF(H8&lt;=-1,"Revisar: paga de más","Listo para recibo de caja"))))</f>
        <v/>
      </c>
      <c r="K8" s="9" t="inlineStr">
        <is>
          <t>Valor exacto y nombre del cliente en PSE (ejemplo)</t>
        </is>
      </c>
    </row>
    <row r="9">
      <c r="C9" s="17" t="n"/>
      <c r="D9" s="17" t="n"/>
      <c r="E9" s="13">
        <f>IF(B9="","",C9+D9)</f>
        <v/>
      </c>
      <c r="F9" s="14">
        <f>IF(B9="","",IFERROR(INDEX(Cartera!$B$4:$B$204,MATCH(B9,Cartera!$A$4:$A$204,0)),"Factura no está en Cartera"))</f>
        <v/>
      </c>
      <c r="G9" s="13">
        <f>IF(B9="","",IFERROR(INDEX(Cartera!$F$4:$F$204,MATCH(B9,Cartera!$A$4:$A$204,0)),0))</f>
        <v/>
      </c>
      <c r="H9" s="13">
        <f>IF(B9="","",G9-SUMIFS($E$4:E9,$B$4:B9,B9))</f>
        <v/>
      </c>
      <c r="I9" s="14">
        <f>IF(B9="","",IF(COUNTIF(Cartera!$A$4:$A$204,B9)=0,"Revisar: factura no está en Cartera",IF(COUNTIF(Cruces!$A$4:$A$404,A9)&gt;1,"Pago a varias facturas",IF(H9&gt;=1,"Abono parcial",IF(H9&lt;=-1,"Revisar: paga de más",IF(D9&gt;0,"Exacto con retención o descuento","Pago exacto"))))))</f>
        <v/>
      </c>
      <c r="J9" s="14">
        <f>IF(B9="","",IF(COUNTIF(Extracto!$A$4:$A$304,A9)=0,"Revisar: ID no está en Extracto",IF(COUNTIF(Cartera!$A$4:$A$204,B9)=0,"Revisar: factura no está en Cartera",IF(H9&lt;=-1,"Revisar: paga de más","Listo para recibo de caja"))))</f>
        <v/>
      </c>
    </row>
    <row r="10">
      <c r="C10" s="17" t="n"/>
      <c r="D10" s="17" t="n"/>
      <c r="E10" s="13">
        <f>IF(B10="","",C10+D10)</f>
        <v/>
      </c>
      <c r="F10" s="14">
        <f>IF(B10="","",IFERROR(INDEX(Cartera!$B$4:$B$204,MATCH(B10,Cartera!$A$4:$A$204,0)),"Factura no está en Cartera"))</f>
        <v/>
      </c>
      <c r="G10" s="13">
        <f>IF(B10="","",IFERROR(INDEX(Cartera!$F$4:$F$204,MATCH(B10,Cartera!$A$4:$A$204,0)),0))</f>
        <v/>
      </c>
      <c r="H10" s="13">
        <f>IF(B10="","",G10-SUMIFS($E$4:E10,$B$4:B10,B10))</f>
        <v/>
      </c>
      <c r="I10" s="14">
        <f>IF(B10="","",IF(COUNTIF(Cartera!$A$4:$A$204,B10)=0,"Revisar: factura no está en Cartera",IF(COUNTIF(Cruces!$A$4:$A$404,A10)&gt;1,"Pago a varias facturas",IF(H10&gt;=1,"Abono parcial",IF(H10&lt;=-1,"Revisar: paga de más",IF(D10&gt;0,"Exacto con retención o descuento","Pago exacto"))))))</f>
        <v/>
      </c>
      <c r="J10" s="14">
        <f>IF(B10="","",IF(COUNTIF(Extracto!$A$4:$A$304,A10)=0,"Revisar: ID no está en Extracto",IF(COUNTIF(Cartera!$A$4:$A$204,B10)=0,"Revisar: factura no está en Cartera",IF(H10&lt;=-1,"Revisar: paga de más","Listo para recibo de caja"))))</f>
        <v/>
      </c>
    </row>
    <row r="11">
      <c r="C11" s="17" t="n"/>
      <c r="D11" s="17" t="n"/>
      <c r="E11" s="13">
        <f>IF(B11="","",C11+D11)</f>
        <v/>
      </c>
      <c r="F11" s="14">
        <f>IF(B11="","",IFERROR(INDEX(Cartera!$B$4:$B$204,MATCH(B11,Cartera!$A$4:$A$204,0)),"Factura no está en Cartera"))</f>
        <v/>
      </c>
      <c r="G11" s="13">
        <f>IF(B11="","",IFERROR(INDEX(Cartera!$F$4:$F$204,MATCH(B11,Cartera!$A$4:$A$204,0)),0))</f>
        <v/>
      </c>
      <c r="H11" s="13">
        <f>IF(B11="","",G11-SUMIFS($E$4:E11,$B$4:B11,B11))</f>
        <v/>
      </c>
      <c r="I11" s="14">
        <f>IF(B11="","",IF(COUNTIF(Cartera!$A$4:$A$204,B11)=0,"Revisar: factura no está en Cartera",IF(COUNTIF(Cruces!$A$4:$A$404,A11)&gt;1,"Pago a varias facturas",IF(H11&gt;=1,"Abono parcial",IF(H11&lt;=-1,"Revisar: paga de más",IF(D11&gt;0,"Exacto con retención o descuento","Pago exacto"))))))</f>
        <v/>
      </c>
      <c r="J11" s="14">
        <f>IF(B11="","",IF(COUNTIF(Extracto!$A$4:$A$304,A11)=0,"Revisar: ID no está en Extracto",IF(COUNTIF(Cartera!$A$4:$A$204,B11)=0,"Revisar: factura no está en Cartera",IF(H11&lt;=-1,"Revisar: paga de más","Listo para recibo de caja"))))</f>
        <v/>
      </c>
    </row>
    <row r="12">
      <c r="C12" s="17" t="n"/>
      <c r="D12" s="17" t="n"/>
      <c r="E12" s="13">
        <f>IF(B12="","",C12+D12)</f>
        <v/>
      </c>
      <c r="F12" s="14">
        <f>IF(B12="","",IFERROR(INDEX(Cartera!$B$4:$B$204,MATCH(B12,Cartera!$A$4:$A$204,0)),"Factura no está en Cartera"))</f>
        <v/>
      </c>
      <c r="G12" s="13">
        <f>IF(B12="","",IFERROR(INDEX(Cartera!$F$4:$F$204,MATCH(B12,Cartera!$A$4:$A$204,0)),0))</f>
        <v/>
      </c>
      <c r="H12" s="13">
        <f>IF(B12="","",G12-SUMIFS($E$4:E12,$B$4:B12,B12))</f>
        <v/>
      </c>
      <c r="I12" s="14">
        <f>IF(B12="","",IF(COUNTIF(Cartera!$A$4:$A$204,B12)=0,"Revisar: factura no está en Cartera",IF(COUNTIF(Cruces!$A$4:$A$404,A12)&gt;1,"Pago a varias facturas",IF(H12&gt;=1,"Abono parcial",IF(H12&lt;=-1,"Revisar: paga de más",IF(D12&gt;0,"Exacto con retención o descuento","Pago exacto"))))))</f>
        <v/>
      </c>
      <c r="J12" s="14">
        <f>IF(B12="","",IF(COUNTIF(Extracto!$A$4:$A$304,A12)=0,"Revisar: ID no está en Extracto",IF(COUNTIF(Cartera!$A$4:$A$204,B12)=0,"Revisar: factura no está en Cartera",IF(H12&lt;=-1,"Revisar: paga de más","Listo para recibo de caja"))))</f>
        <v/>
      </c>
    </row>
    <row r="13">
      <c r="C13" s="17" t="n"/>
      <c r="D13" s="17" t="n"/>
      <c r="E13" s="13">
        <f>IF(B13="","",C13+D13)</f>
        <v/>
      </c>
      <c r="F13" s="14">
        <f>IF(B13="","",IFERROR(INDEX(Cartera!$B$4:$B$204,MATCH(B13,Cartera!$A$4:$A$204,0)),"Factura no está en Cartera"))</f>
        <v/>
      </c>
      <c r="G13" s="13">
        <f>IF(B13="","",IFERROR(INDEX(Cartera!$F$4:$F$204,MATCH(B13,Cartera!$A$4:$A$204,0)),0))</f>
        <v/>
      </c>
      <c r="H13" s="13">
        <f>IF(B13="","",G13-SUMIFS($E$4:E13,$B$4:B13,B13))</f>
        <v/>
      </c>
      <c r="I13" s="14">
        <f>IF(B13="","",IF(COUNTIF(Cartera!$A$4:$A$204,B13)=0,"Revisar: factura no está en Cartera",IF(COUNTIF(Cruces!$A$4:$A$404,A13)&gt;1,"Pago a varias facturas",IF(H13&gt;=1,"Abono parcial",IF(H13&lt;=-1,"Revisar: paga de más",IF(D13&gt;0,"Exacto con retención o descuento","Pago exacto"))))))</f>
        <v/>
      </c>
      <c r="J13" s="14">
        <f>IF(B13="","",IF(COUNTIF(Extracto!$A$4:$A$304,A13)=0,"Revisar: ID no está en Extracto",IF(COUNTIF(Cartera!$A$4:$A$204,B13)=0,"Revisar: factura no está en Cartera",IF(H13&lt;=-1,"Revisar: paga de más","Listo para recibo de caja"))))</f>
        <v/>
      </c>
    </row>
    <row r="14">
      <c r="C14" s="17" t="n"/>
      <c r="D14" s="17" t="n"/>
      <c r="E14" s="13">
        <f>IF(B14="","",C14+D14)</f>
        <v/>
      </c>
      <c r="F14" s="14">
        <f>IF(B14="","",IFERROR(INDEX(Cartera!$B$4:$B$204,MATCH(B14,Cartera!$A$4:$A$204,0)),"Factura no está en Cartera"))</f>
        <v/>
      </c>
      <c r="G14" s="13">
        <f>IF(B14="","",IFERROR(INDEX(Cartera!$F$4:$F$204,MATCH(B14,Cartera!$A$4:$A$204,0)),0))</f>
        <v/>
      </c>
      <c r="H14" s="13">
        <f>IF(B14="","",G14-SUMIFS($E$4:E14,$B$4:B14,B14))</f>
        <v/>
      </c>
      <c r="I14" s="14">
        <f>IF(B14="","",IF(COUNTIF(Cartera!$A$4:$A$204,B14)=0,"Revisar: factura no está en Cartera",IF(COUNTIF(Cruces!$A$4:$A$404,A14)&gt;1,"Pago a varias facturas",IF(H14&gt;=1,"Abono parcial",IF(H14&lt;=-1,"Revisar: paga de más",IF(D14&gt;0,"Exacto con retención o descuento","Pago exacto"))))))</f>
        <v/>
      </c>
      <c r="J14" s="14">
        <f>IF(B14="","",IF(COUNTIF(Extracto!$A$4:$A$304,A14)=0,"Revisar: ID no está en Extracto",IF(COUNTIF(Cartera!$A$4:$A$204,B14)=0,"Revisar: factura no está en Cartera",IF(H14&lt;=-1,"Revisar: paga de más","Listo para recibo de caja"))))</f>
        <v/>
      </c>
    </row>
    <row r="15">
      <c r="C15" s="17" t="n"/>
      <c r="D15" s="17" t="n"/>
      <c r="E15" s="13">
        <f>IF(B15="","",C15+D15)</f>
        <v/>
      </c>
      <c r="F15" s="14">
        <f>IF(B15="","",IFERROR(INDEX(Cartera!$B$4:$B$204,MATCH(B15,Cartera!$A$4:$A$204,0)),"Factura no está en Cartera"))</f>
        <v/>
      </c>
      <c r="G15" s="13">
        <f>IF(B15="","",IFERROR(INDEX(Cartera!$F$4:$F$204,MATCH(B15,Cartera!$A$4:$A$204,0)),0))</f>
        <v/>
      </c>
      <c r="H15" s="13">
        <f>IF(B15="","",G15-SUMIFS($E$4:E15,$B$4:B15,B15))</f>
        <v/>
      </c>
      <c r="I15" s="14">
        <f>IF(B15="","",IF(COUNTIF(Cartera!$A$4:$A$204,B15)=0,"Revisar: factura no está en Cartera",IF(COUNTIF(Cruces!$A$4:$A$404,A15)&gt;1,"Pago a varias facturas",IF(H15&gt;=1,"Abono parcial",IF(H15&lt;=-1,"Revisar: paga de más",IF(D15&gt;0,"Exacto con retención o descuento","Pago exacto"))))))</f>
        <v/>
      </c>
      <c r="J15" s="14">
        <f>IF(B15="","",IF(COUNTIF(Extracto!$A$4:$A$304,A15)=0,"Revisar: ID no está en Extracto",IF(COUNTIF(Cartera!$A$4:$A$204,B15)=0,"Revisar: factura no está en Cartera",IF(H15&lt;=-1,"Revisar: paga de más","Listo para recibo de caja"))))</f>
        <v/>
      </c>
    </row>
    <row r="16">
      <c r="C16" s="17" t="n"/>
      <c r="D16" s="17" t="n"/>
      <c r="E16" s="13">
        <f>IF(B16="","",C16+D16)</f>
        <v/>
      </c>
      <c r="F16" s="14">
        <f>IF(B16="","",IFERROR(INDEX(Cartera!$B$4:$B$204,MATCH(B16,Cartera!$A$4:$A$204,0)),"Factura no está en Cartera"))</f>
        <v/>
      </c>
      <c r="G16" s="13">
        <f>IF(B16="","",IFERROR(INDEX(Cartera!$F$4:$F$204,MATCH(B16,Cartera!$A$4:$A$204,0)),0))</f>
        <v/>
      </c>
      <c r="H16" s="13">
        <f>IF(B16="","",G16-SUMIFS($E$4:E16,$B$4:B16,B16))</f>
        <v/>
      </c>
      <c r="I16" s="14">
        <f>IF(B16="","",IF(COUNTIF(Cartera!$A$4:$A$204,B16)=0,"Revisar: factura no está en Cartera",IF(COUNTIF(Cruces!$A$4:$A$404,A16)&gt;1,"Pago a varias facturas",IF(H16&gt;=1,"Abono parcial",IF(H16&lt;=-1,"Revisar: paga de más",IF(D16&gt;0,"Exacto con retención o descuento","Pago exacto"))))))</f>
        <v/>
      </c>
      <c r="J16" s="14">
        <f>IF(B16="","",IF(COUNTIF(Extracto!$A$4:$A$304,A16)=0,"Revisar: ID no está en Extracto",IF(COUNTIF(Cartera!$A$4:$A$204,B16)=0,"Revisar: factura no está en Cartera",IF(H16&lt;=-1,"Revisar: paga de más","Listo para recibo de caja"))))</f>
        <v/>
      </c>
    </row>
    <row r="17">
      <c r="C17" s="17" t="n"/>
      <c r="D17" s="17" t="n"/>
      <c r="E17" s="13">
        <f>IF(B17="","",C17+D17)</f>
        <v/>
      </c>
      <c r="F17" s="14">
        <f>IF(B17="","",IFERROR(INDEX(Cartera!$B$4:$B$204,MATCH(B17,Cartera!$A$4:$A$204,0)),"Factura no está en Cartera"))</f>
        <v/>
      </c>
      <c r="G17" s="13">
        <f>IF(B17="","",IFERROR(INDEX(Cartera!$F$4:$F$204,MATCH(B17,Cartera!$A$4:$A$204,0)),0))</f>
        <v/>
      </c>
      <c r="H17" s="13">
        <f>IF(B17="","",G17-SUMIFS($E$4:E17,$B$4:B17,B17))</f>
        <v/>
      </c>
      <c r="I17" s="14">
        <f>IF(B17="","",IF(COUNTIF(Cartera!$A$4:$A$204,B17)=0,"Revisar: factura no está en Cartera",IF(COUNTIF(Cruces!$A$4:$A$404,A17)&gt;1,"Pago a varias facturas",IF(H17&gt;=1,"Abono parcial",IF(H17&lt;=-1,"Revisar: paga de más",IF(D17&gt;0,"Exacto con retención o descuento","Pago exacto"))))))</f>
        <v/>
      </c>
      <c r="J17" s="14">
        <f>IF(B17="","",IF(COUNTIF(Extracto!$A$4:$A$304,A17)=0,"Revisar: ID no está en Extracto",IF(COUNTIF(Cartera!$A$4:$A$204,B17)=0,"Revisar: factura no está en Cartera",IF(H17&lt;=-1,"Revisar: paga de más","Listo para recibo de caja"))))</f>
        <v/>
      </c>
    </row>
    <row r="18">
      <c r="C18" s="17" t="n"/>
      <c r="D18" s="17" t="n"/>
      <c r="E18" s="13">
        <f>IF(B18="","",C18+D18)</f>
        <v/>
      </c>
      <c r="F18" s="14">
        <f>IF(B18="","",IFERROR(INDEX(Cartera!$B$4:$B$204,MATCH(B18,Cartera!$A$4:$A$204,0)),"Factura no está en Cartera"))</f>
        <v/>
      </c>
      <c r="G18" s="13">
        <f>IF(B18="","",IFERROR(INDEX(Cartera!$F$4:$F$204,MATCH(B18,Cartera!$A$4:$A$204,0)),0))</f>
        <v/>
      </c>
      <c r="H18" s="13">
        <f>IF(B18="","",G18-SUMIFS($E$4:E18,$B$4:B18,B18))</f>
        <v/>
      </c>
      <c r="I18" s="14">
        <f>IF(B18="","",IF(COUNTIF(Cartera!$A$4:$A$204,B18)=0,"Revisar: factura no está en Cartera",IF(COUNTIF(Cruces!$A$4:$A$404,A18)&gt;1,"Pago a varias facturas",IF(H18&gt;=1,"Abono parcial",IF(H18&lt;=-1,"Revisar: paga de más",IF(D18&gt;0,"Exacto con retención o descuento","Pago exacto"))))))</f>
        <v/>
      </c>
      <c r="J18" s="14">
        <f>IF(B18="","",IF(COUNTIF(Extracto!$A$4:$A$304,A18)=0,"Revisar: ID no está en Extracto",IF(COUNTIF(Cartera!$A$4:$A$204,B18)=0,"Revisar: factura no está en Cartera",IF(H18&lt;=-1,"Revisar: paga de más","Listo para recibo de caja"))))</f>
        <v/>
      </c>
    </row>
    <row r="19">
      <c r="C19" s="17" t="n"/>
      <c r="D19" s="17" t="n"/>
      <c r="E19" s="13">
        <f>IF(B19="","",C19+D19)</f>
        <v/>
      </c>
      <c r="F19" s="14">
        <f>IF(B19="","",IFERROR(INDEX(Cartera!$B$4:$B$204,MATCH(B19,Cartera!$A$4:$A$204,0)),"Factura no está en Cartera"))</f>
        <v/>
      </c>
      <c r="G19" s="13">
        <f>IF(B19="","",IFERROR(INDEX(Cartera!$F$4:$F$204,MATCH(B19,Cartera!$A$4:$A$204,0)),0))</f>
        <v/>
      </c>
      <c r="H19" s="13">
        <f>IF(B19="","",G19-SUMIFS($E$4:E19,$B$4:B19,B19))</f>
        <v/>
      </c>
      <c r="I19" s="14">
        <f>IF(B19="","",IF(COUNTIF(Cartera!$A$4:$A$204,B19)=0,"Revisar: factura no está en Cartera",IF(COUNTIF(Cruces!$A$4:$A$404,A19)&gt;1,"Pago a varias facturas",IF(H19&gt;=1,"Abono parcial",IF(H19&lt;=-1,"Revisar: paga de más",IF(D19&gt;0,"Exacto con retención o descuento","Pago exacto"))))))</f>
        <v/>
      </c>
      <c r="J19" s="14">
        <f>IF(B19="","",IF(COUNTIF(Extracto!$A$4:$A$304,A19)=0,"Revisar: ID no está en Extracto",IF(COUNTIF(Cartera!$A$4:$A$204,B19)=0,"Revisar: factura no está en Cartera",IF(H19&lt;=-1,"Revisar: paga de más","Listo para recibo de caja"))))</f>
        <v/>
      </c>
    </row>
    <row r="20">
      <c r="C20" s="17" t="n"/>
      <c r="D20" s="17" t="n"/>
      <c r="E20" s="13">
        <f>IF(B20="","",C20+D20)</f>
        <v/>
      </c>
      <c r="F20" s="14">
        <f>IF(B20="","",IFERROR(INDEX(Cartera!$B$4:$B$204,MATCH(B20,Cartera!$A$4:$A$204,0)),"Factura no está en Cartera"))</f>
        <v/>
      </c>
      <c r="G20" s="13">
        <f>IF(B20="","",IFERROR(INDEX(Cartera!$F$4:$F$204,MATCH(B20,Cartera!$A$4:$A$204,0)),0))</f>
        <v/>
      </c>
      <c r="H20" s="13">
        <f>IF(B20="","",G20-SUMIFS($E$4:E20,$B$4:B20,B20))</f>
        <v/>
      </c>
      <c r="I20" s="14">
        <f>IF(B20="","",IF(COUNTIF(Cartera!$A$4:$A$204,B20)=0,"Revisar: factura no está en Cartera",IF(COUNTIF(Cruces!$A$4:$A$404,A20)&gt;1,"Pago a varias facturas",IF(H20&gt;=1,"Abono parcial",IF(H20&lt;=-1,"Revisar: paga de más",IF(D20&gt;0,"Exacto con retención o descuento","Pago exacto"))))))</f>
        <v/>
      </c>
      <c r="J20" s="14">
        <f>IF(B20="","",IF(COUNTIF(Extracto!$A$4:$A$304,A20)=0,"Revisar: ID no está en Extracto",IF(COUNTIF(Cartera!$A$4:$A$204,B20)=0,"Revisar: factura no está en Cartera",IF(H20&lt;=-1,"Revisar: paga de más","Listo para recibo de caja"))))</f>
        <v/>
      </c>
    </row>
    <row r="21">
      <c r="C21" s="17" t="n"/>
      <c r="D21" s="17" t="n"/>
      <c r="E21" s="13">
        <f>IF(B21="","",C21+D21)</f>
        <v/>
      </c>
      <c r="F21" s="14">
        <f>IF(B21="","",IFERROR(INDEX(Cartera!$B$4:$B$204,MATCH(B21,Cartera!$A$4:$A$204,0)),"Factura no está en Cartera"))</f>
        <v/>
      </c>
      <c r="G21" s="13">
        <f>IF(B21="","",IFERROR(INDEX(Cartera!$F$4:$F$204,MATCH(B21,Cartera!$A$4:$A$204,0)),0))</f>
        <v/>
      </c>
      <c r="H21" s="13">
        <f>IF(B21="","",G21-SUMIFS($E$4:E21,$B$4:B21,B21))</f>
        <v/>
      </c>
      <c r="I21" s="14">
        <f>IF(B21="","",IF(COUNTIF(Cartera!$A$4:$A$204,B21)=0,"Revisar: factura no está en Cartera",IF(COUNTIF(Cruces!$A$4:$A$404,A21)&gt;1,"Pago a varias facturas",IF(H21&gt;=1,"Abono parcial",IF(H21&lt;=-1,"Revisar: paga de más",IF(D21&gt;0,"Exacto con retención o descuento","Pago exacto"))))))</f>
        <v/>
      </c>
      <c r="J21" s="14">
        <f>IF(B21="","",IF(COUNTIF(Extracto!$A$4:$A$304,A21)=0,"Revisar: ID no está en Extracto",IF(COUNTIF(Cartera!$A$4:$A$204,B21)=0,"Revisar: factura no está en Cartera",IF(H21&lt;=-1,"Revisar: paga de más","Listo para recibo de caja"))))</f>
        <v/>
      </c>
    </row>
    <row r="22">
      <c r="C22" s="17" t="n"/>
      <c r="D22" s="17" t="n"/>
      <c r="E22" s="13">
        <f>IF(B22="","",C22+D22)</f>
        <v/>
      </c>
      <c r="F22" s="14">
        <f>IF(B22="","",IFERROR(INDEX(Cartera!$B$4:$B$204,MATCH(B22,Cartera!$A$4:$A$204,0)),"Factura no está en Cartera"))</f>
        <v/>
      </c>
      <c r="G22" s="13">
        <f>IF(B22="","",IFERROR(INDEX(Cartera!$F$4:$F$204,MATCH(B22,Cartera!$A$4:$A$204,0)),0))</f>
        <v/>
      </c>
      <c r="H22" s="13">
        <f>IF(B22="","",G22-SUMIFS($E$4:E22,$B$4:B22,B22))</f>
        <v/>
      </c>
      <c r="I22" s="14">
        <f>IF(B22="","",IF(COUNTIF(Cartera!$A$4:$A$204,B22)=0,"Revisar: factura no está en Cartera",IF(COUNTIF(Cruces!$A$4:$A$404,A22)&gt;1,"Pago a varias facturas",IF(H22&gt;=1,"Abono parcial",IF(H22&lt;=-1,"Revisar: paga de más",IF(D22&gt;0,"Exacto con retención o descuento","Pago exacto"))))))</f>
        <v/>
      </c>
      <c r="J22" s="14">
        <f>IF(B22="","",IF(COUNTIF(Extracto!$A$4:$A$304,A22)=0,"Revisar: ID no está en Extracto",IF(COUNTIF(Cartera!$A$4:$A$204,B22)=0,"Revisar: factura no está en Cartera",IF(H22&lt;=-1,"Revisar: paga de más","Listo para recibo de caja"))))</f>
        <v/>
      </c>
    </row>
    <row r="23">
      <c r="C23" s="17" t="n"/>
      <c r="D23" s="17" t="n"/>
      <c r="E23" s="13">
        <f>IF(B23="","",C23+D23)</f>
        <v/>
      </c>
      <c r="F23" s="14">
        <f>IF(B23="","",IFERROR(INDEX(Cartera!$B$4:$B$204,MATCH(B23,Cartera!$A$4:$A$204,0)),"Factura no está en Cartera"))</f>
        <v/>
      </c>
      <c r="G23" s="13">
        <f>IF(B23="","",IFERROR(INDEX(Cartera!$F$4:$F$204,MATCH(B23,Cartera!$A$4:$A$204,0)),0))</f>
        <v/>
      </c>
      <c r="H23" s="13">
        <f>IF(B23="","",G23-SUMIFS($E$4:E23,$B$4:B23,B23))</f>
        <v/>
      </c>
      <c r="I23" s="14">
        <f>IF(B23="","",IF(COUNTIF(Cartera!$A$4:$A$204,B23)=0,"Revisar: factura no está en Cartera",IF(COUNTIF(Cruces!$A$4:$A$404,A23)&gt;1,"Pago a varias facturas",IF(H23&gt;=1,"Abono parcial",IF(H23&lt;=-1,"Revisar: paga de más",IF(D23&gt;0,"Exacto con retención o descuento","Pago exacto"))))))</f>
        <v/>
      </c>
      <c r="J23" s="14">
        <f>IF(B23="","",IF(COUNTIF(Extracto!$A$4:$A$304,A23)=0,"Revisar: ID no está en Extracto",IF(COUNTIF(Cartera!$A$4:$A$204,B23)=0,"Revisar: factura no está en Cartera",IF(H23&lt;=-1,"Revisar: paga de más","Listo para recibo de caja"))))</f>
        <v/>
      </c>
    </row>
    <row r="24">
      <c r="C24" s="17" t="n"/>
      <c r="D24" s="17" t="n"/>
      <c r="E24" s="13">
        <f>IF(B24="","",C24+D24)</f>
        <v/>
      </c>
      <c r="F24" s="14">
        <f>IF(B24="","",IFERROR(INDEX(Cartera!$B$4:$B$204,MATCH(B24,Cartera!$A$4:$A$204,0)),"Factura no está en Cartera"))</f>
        <v/>
      </c>
      <c r="G24" s="13">
        <f>IF(B24="","",IFERROR(INDEX(Cartera!$F$4:$F$204,MATCH(B24,Cartera!$A$4:$A$204,0)),0))</f>
        <v/>
      </c>
      <c r="H24" s="13">
        <f>IF(B24="","",G24-SUMIFS($E$4:E24,$B$4:B24,B24))</f>
        <v/>
      </c>
      <c r="I24" s="14">
        <f>IF(B24="","",IF(COUNTIF(Cartera!$A$4:$A$204,B24)=0,"Revisar: factura no está en Cartera",IF(COUNTIF(Cruces!$A$4:$A$404,A24)&gt;1,"Pago a varias facturas",IF(H24&gt;=1,"Abono parcial",IF(H24&lt;=-1,"Revisar: paga de más",IF(D24&gt;0,"Exacto con retención o descuento","Pago exacto"))))))</f>
        <v/>
      </c>
      <c r="J24" s="14">
        <f>IF(B24="","",IF(COUNTIF(Extracto!$A$4:$A$304,A24)=0,"Revisar: ID no está en Extracto",IF(COUNTIF(Cartera!$A$4:$A$204,B24)=0,"Revisar: factura no está en Cartera",IF(H24&lt;=-1,"Revisar: paga de más","Listo para recibo de caja"))))</f>
        <v/>
      </c>
    </row>
    <row r="25">
      <c r="C25" s="17" t="n"/>
      <c r="D25" s="17" t="n"/>
      <c r="E25" s="13">
        <f>IF(B25="","",C25+D25)</f>
        <v/>
      </c>
      <c r="F25" s="14">
        <f>IF(B25="","",IFERROR(INDEX(Cartera!$B$4:$B$204,MATCH(B25,Cartera!$A$4:$A$204,0)),"Factura no está en Cartera"))</f>
        <v/>
      </c>
      <c r="G25" s="13">
        <f>IF(B25="","",IFERROR(INDEX(Cartera!$F$4:$F$204,MATCH(B25,Cartera!$A$4:$A$204,0)),0))</f>
        <v/>
      </c>
      <c r="H25" s="13">
        <f>IF(B25="","",G25-SUMIFS($E$4:E25,$B$4:B25,B25))</f>
        <v/>
      </c>
      <c r="I25" s="14">
        <f>IF(B25="","",IF(COUNTIF(Cartera!$A$4:$A$204,B25)=0,"Revisar: factura no está en Cartera",IF(COUNTIF(Cruces!$A$4:$A$404,A25)&gt;1,"Pago a varias facturas",IF(H25&gt;=1,"Abono parcial",IF(H25&lt;=-1,"Revisar: paga de más",IF(D25&gt;0,"Exacto con retención o descuento","Pago exacto"))))))</f>
        <v/>
      </c>
      <c r="J25" s="14">
        <f>IF(B25="","",IF(COUNTIF(Extracto!$A$4:$A$304,A25)=0,"Revisar: ID no está en Extracto",IF(COUNTIF(Cartera!$A$4:$A$204,B25)=0,"Revisar: factura no está en Cartera",IF(H25&lt;=-1,"Revisar: paga de más","Listo para recibo de caja"))))</f>
        <v/>
      </c>
    </row>
    <row r="26">
      <c r="C26" s="17" t="n"/>
      <c r="D26" s="17" t="n"/>
      <c r="E26" s="13">
        <f>IF(B26="","",C26+D26)</f>
        <v/>
      </c>
      <c r="F26" s="14">
        <f>IF(B26="","",IFERROR(INDEX(Cartera!$B$4:$B$204,MATCH(B26,Cartera!$A$4:$A$204,0)),"Factura no está en Cartera"))</f>
        <v/>
      </c>
      <c r="G26" s="13">
        <f>IF(B26="","",IFERROR(INDEX(Cartera!$F$4:$F$204,MATCH(B26,Cartera!$A$4:$A$204,0)),0))</f>
        <v/>
      </c>
      <c r="H26" s="13">
        <f>IF(B26="","",G26-SUMIFS($E$4:E26,$B$4:B26,B26))</f>
        <v/>
      </c>
      <c r="I26" s="14">
        <f>IF(B26="","",IF(COUNTIF(Cartera!$A$4:$A$204,B26)=0,"Revisar: factura no está en Cartera",IF(COUNTIF(Cruces!$A$4:$A$404,A26)&gt;1,"Pago a varias facturas",IF(H26&gt;=1,"Abono parcial",IF(H26&lt;=-1,"Revisar: paga de más",IF(D26&gt;0,"Exacto con retención o descuento","Pago exacto"))))))</f>
        <v/>
      </c>
      <c r="J26" s="14">
        <f>IF(B26="","",IF(COUNTIF(Extracto!$A$4:$A$304,A26)=0,"Revisar: ID no está en Extracto",IF(COUNTIF(Cartera!$A$4:$A$204,B26)=0,"Revisar: factura no está en Cartera",IF(H26&lt;=-1,"Revisar: paga de más","Listo para recibo de caja"))))</f>
        <v/>
      </c>
    </row>
    <row r="27">
      <c r="C27" s="17" t="n"/>
      <c r="D27" s="17" t="n"/>
      <c r="E27" s="13">
        <f>IF(B27="","",C27+D27)</f>
        <v/>
      </c>
      <c r="F27" s="14">
        <f>IF(B27="","",IFERROR(INDEX(Cartera!$B$4:$B$204,MATCH(B27,Cartera!$A$4:$A$204,0)),"Factura no está en Cartera"))</f>
        <v/>
      </c>
      <c r="G27" s="13">
        <f>IF(B27="","",IFERROR(INDEX(Cartera!$F$4:$F$204,MATCH(B27,Cartera!$A$4:$A$204,0)),0))</f>
        <v/>
      </c>
      <c r="H27" s="13">
        <f>IF(B27="","",G27-SUMIFS($E$4:E27,$B$4:B27,B27))</f>
        <v/>
      </c>
      <c r="I27" s="14">
        <f>IF(B27="","",IF(COUNTIF(Cartera!$A$4:$A$204,B27)=0,"Revisar: factura no está en Cartera",IF(COUNTIF(Cruces!$A$4:$A$404,A27)&gt;1,"Pago a varias facturas",IF(H27&gt;=1,"Abono parcial",IF(H27&lt;=-1,"Revisar: paga de más",IF(D27&gt;0,"Exacto con retención o descuento","Pago exacto"))))))</f>
        <v/>
      </c>
      <c r="J27" s="14">
        <f>IF(B27="","",IF(COUNTIF(Extracto!$A$4:$A$304,A27)=0,"Revisar: ID no está en Extracto",IF(COUNTIF(Cartera!$A$4:$A$204,B27)=0,"Revisar: factura no está en Cartera",IF(H27&lt;=-1,"Revisar: paga de más","Listo para recibo de caja"))))</f>
        <v/>
      </c>
    </row>
    <row r="28">
      <c r="C28" s="17" t="n"/>
      <c r="D28" s="17" t="n"/>
      <c r="E28" s="13">
        <f>IF(B28="","",C28+D28)</f>
        <v/>
      </c>
      <c r="F28" s="14">
        <f>IF(B28="","",IFERROR(INDEX(Cartera!$B$4:$B$204,MATCH(B28,Cartera!$A$4:$A$204,0)),"Factura no está en Cartera"))</f>
        <v/>
      </c>
      <c r="G28" s="13">
        <f>IF(B28="","",IFERROR(INDEX(Cartera!$F$4:$F$204,MATCH(B28,Cartera!$A$4:$A$204,0)),0))</f>
        <v/>
      </c>
      <c r="H28" s="13">
        <f>IF(B28="","",G28-SUMIFS($E$4:E28,$B$4:B28,B28))</f>
        <v/>
      </c>
      <c r="I28" s="14">
        <f>IF(B28="","",IF(COUNTIF(Cartera!$A$4:$A$204,B28)=0,"Revisar: factura no está en Cartera",IF(COUNTIF(Cruces!$A$4:$A$404,A28)&gt;1,"Pago a varias facturas",IF(H28&gt;=1,"Abono parcial",IF(H28&lt;=-1,"Revisar: paga de más",IF(D28&gt;0,"Exacto con retención o descuento","Pago exacto"))))))</f>
        <v/>
      </c>
      <c r="J28" s="14">
        <f>IF(B28="","",IF(COUNTIF(Extracto!$A$4:$A$304,A28)=0,"Revisar: ID no está en Extracto",IF(COUNTIF(Cartera!$A$4:$A$204,B28)=0,"Revisar: factura no está en Cartera",IF(H28&lt;=-1,"Revisar: paga de más","Listo para recibo de caja"))))</f>
        <v/>
      </c>
    </row>
    <row r="29">
      <c r="C29" s="17" t="n"/>
      <c r="D29" s="17" t="n"/>
      <c r="E29" s="13">
        <f>IF(B29="","",C29+D29)</f>
        <v/>
      </c>
      <c r="F29" s="14">
        <f>IF(B29="","",IFERROR(INDEX(Cartera!$B$4:$B$204,MATCH(B29,Cartera!$A$4:$A$204,0)),"Factura no está en Cartera"))</f>
        <v/>
      </c>
      <c r="G29" s="13">
        <f>IF(B29="","",IFERROR(INDEX(Cartera!$F$4:$F$204,MATCH(B29,Cartera!$A$4:$A$204,0)),0))</f>
        <v/>
      </c>
      <c r="H29" s="13">
        <f>IF(B29="","",G29-SUMIFS($E$4:E29,$B$4:B29,B29))</f>
        <v/>
      </c>
      <c r="I29" s="14">
        <f>IF(B29="","",IF(COUNTIF(Cartera!$A$4:$A$204,B29)=0,"Revisar: factura no está en Cartera",IF(COUNTIF(Cruces!$A$4:$A$404,A29)&gt;1,"Pago a varias facturas",IF(H29&gt;=1,"Abono parcial",IF(H29&lt;=-1,"Revisar: paga de más",IF(D29&gt;0,"Exacto con retención o descuento","Pago exacto"))))))</f>
        <v/>
      </c>
      <c r="J29" s="14">
        <f>IF(B29="","",IF(COUNTIF(Extracto!$A$4:$A$304,A29)=0,"Revisar: ID no está en Extracto",IF(COUNTIF(Cartera!$A$4:$A$204,B29)=0,"Revisar: factura no está en Cartera",IF(H29&lt;=-1,"Revisar: paga de más","Listo para recibo de caja"))))</f>
        <v/>
      </c>
    </row>
    <row r="30">
      <c r="C30" s="17" t="n"/>
      <c r="D30" s="17" t="n"/>
      <c r="E30" s="13">
        <f>IF(B30="","",C30+D30)</f>
        <v/>
      </c>
      <c r="F30" s="14">
        <f>IF(B30="","",IFERROR(INDEX(Cartera!$B$4:$B$204,MATCH(B30,Cartera!$A$4:$A$204,0)),"Factura no está en Cartera"))</f>
        <v/>
      </c>
      <c r="G30" s="13">
        <f>IF(B30="","",IFERROR(INDEX(Cartera!$F$4:$F$204,MATCH(B30,Cartera!$A$4:$A$204,0)),0))</f>
        <v/>
      </c>
      <c r="H30" s="13">
        <f>IF(B30="","",G30-SUMIFS($E$4:E30,$B$4:B30,B30))</f>
        <v/>
      </c>
      <c r="I30" s="14">
        <f>IF(B30="","",IF(COUNTIF(Cartera!$A$4:$A$204,B30)=0,"Revisar: factura no está en Cartera",IF(COUNTIF(Cruces!$A$4:$A$404,A30)&gt;1,"Pago a varias facturas",IF(H30&gt;=1,"Abono parcial",IF(H30&lt;=-1,"Revisar: paga de más",IF(D30&gt;0,"Exacto con retención o descuento","Pago exacto"))))))</f>
        <v/>
      </c>
      <c r="J30" s="14">
        <f>IF(B30="","",IF(COUNTIF(Extracto!$A$4:$A$304,A30)=0,"Revisar: ID no está en Extracto",IF(COUNTIF(Cartera!$A$4:$A$204,B30)=0,"Revisar: factura no está en Cartera",IF(H30&lt;=-1,"Revisar: paga de más","Listo para recibo de caja"))))</f>
        <v/>
      </c>
    </row>
    <row r="31">
      <c r="C31" s="17" t="n"/>
      <c r="D31" s="17" t="n"/>
      <c r="E31" s="13">
        <f>IF(B31="","",C31+D31)</f>
        <v/>
      </c>
      <c r="F31" s="14">
        <f>IF(B31="","",IFERROR(INDEX(Cartera!$B$4:$B$204,MATCH(B31,Cartera!$A$4:$A$204,0)),"Factura no está en Cartera"))</f>
        <v/>
      </c>
      <c r="G31" s="13">
        <f>IF(B31="","",IFERROR(INDEX(Cartera!$F$4:$F$204,MATCH(B31,Cartera!$A$4:$A$204,0)),0))</f>
        <v/>
      </c>
      <c r="H31" s="13">
        <f>IF(B31="","",G31-SUMIFS($E$4:E31,$B$4:B31,B31))</f>
        <v/>
      </c>
      <c r="I31" s="14">
        <f>IF(B31="","",IF(COUNTIF(Cartera!$A$4:$A$204,B31)=0,"Revisar: factura no está en Cartera",IF(COUNTIF(Cruces!$A$4:$A$404,A31)&gt;1,"Pago a varias facturas",IF(H31&gt;=1,"Abono parcial",IF(H31&lt;=-1,"Revisar: paga de más",IF(D31&gt;0,"Exacto con retención o descuento","Pago exacto"))))))</f>
        <v/>
      </c>
      <c r="J31" s="14">
        <f>IF(B31="","",IF(COUNTIF(Extracto!$A$4:$A$304,A31)=0,"Revisar: ID no está en Extracto",IF(COUNTIF(Cartera!$A$4:$A$204,B31)=0,"Revisar: factura no está en Cartera",IF(H31&lt;=-1,"Revisar: paga de más","Listo para recibo de caja"))))</f>
        <v/>
      </c>
    </row>
    <row r="32">
      <c r="C32" s="17" t="n"/>
      <c r="D32" s="17" t="n"/>
      <c r="E32" s="13">
        <f>IF(B32="","",C32+D32)</f>
        <v/>
      </c>
      <c r="F32" s="14">
        <f>IF(B32="","",IFERROR(INDEX(Cartera!$B$4:$B$204,MATCH(B32,Cartera!$A$4:$A$204,0)),"Factura no está en Cartera"))</f>
        <v/>
      </c>
      <c r="G32" s="13">
        <f>IF(B32="","",IFERROR(INDEX(Cartera!$F$4:$F$204,MATCH(B32,Cartera!$A$4:$A$204,0)),0))</f>
        <v/>
      </c>
      <c r="H32" s="13">
        <f>IF(B32="","",G32-SUMIFS($E$4:E32,$B$4:B32,B32))</f>
        <v/>
      </c>
      <c r="I32" s="14">
        <f>IF(B32="","",IF(COUNTIF(Cartera!$A$4:$A$204,B32)=0,"Revisar: factura no está en Cartera",IF(COUNTIF(Cruces!$A$4:$A$404,A32)&gt;1,"Pago a varias facturas",IF(H32&gt;=1,"Abono parcial",IF(H32&lt;=-1,"Revisar: paga de más",IF(D32&gt;0,"Exacto con retención o descuento","Pago exacto"))))))</f>
        <v/>
      </c>
      <c r="J32" s="14">
        <f>IF(B32="","",IF(COUNTIF(Extracto!$A$4:$A$304,A32)=0,"Revisar: ID no está en Extracto",IF(COUNTIF(Cartera!$A$4:$A$204,B32)=0,"Revisar: factura no está en Cartera",IF(H32&lt;=-1,"Revisar: paga de más","Listo para recibo de caja"))))</f>
        <v/>
      </c>
    </row>
    <row r="33">
      <c r="C33" s="17" t="n"/>
      <c r="D33" s="17" t="n"/>
      <c r="E33" s="13">
        <f>IF(B33="","",C33+D33)</f>
        <v/>
      </c>
      <c r="F33" s="14">
        <f>IF(B33="","",IFERROR(INDEX(Cartera!$B$4:$B$204,MATCH(B33,Cartera!$A$4:$A$204,0)),"Factura no está en Cartera"))</f>
        <v/>
      </c>
      <c r="G33" s="13">
        <f>IF(B33="","",IFERROR(INDEX(Cartera!$F$4:$F$204,MATCH(B33,Cartera!$A$4:$A$204,0)),0))</f>
        <v/>
      </c>
      <c r="H33" s="13">
        <f>IF(B33="","",G33-SUMIFS($E$4:E33,$B$4:B33,B33))</f>
        <v/>
      </c>
      <c r="I33" s="14">
        <f>IF(B33="","",IF(COUNTIF(Cartera!$A$4:$A$204,B33)=0,"Revisar: factura no está en Cartera",IF(COUNTIF(Cruces!$A$4:$A$404,A33)&gt;1,"Pago a varias facturas",IF(H33&gt;=1,"Abono parcial",IF(H33&lt;=-1,"Revisar: paga de más",IF(D33&gt;0,"Exacto con retención o descuento","Pago exacto"))))))</f>
        <v/>
      </c>
      <c r="J33" s="14">
        <f>IF(B33="","",IF(COUNTIF(Extracto!$A$4:$A$304,A33)=0,"Revisar: ID no está en Extracto",IF(COUNTIF(Cartera!$A$4:$A$204,B33)=0,"Revisar: factura no está en Cartera",IF(H33&lt;=-1,"Revisar: paga de más","Listo para recibo de caja"))))</f>
        <v/>
      </c>
    </row>
    <row r="34">
      <c r="C34" s="17" t="n"/>
      <c r="D34" s="17" t="n"/>
      <c r="E34" s="13">
        <f>IF(B34="","",C34+D34)</f>
        <v/>
      </c>
      <c r="F34" s="14">
        <f>IF(B34="","",IFERROR(INDEX(Cartera!$B$4:$B$204,MATCH(B34,Cartera!$A$4:$A$204,0)),"Factura no está en Cartera"))</f>
        <v/>
      </c>
      <c r="G34" s="13">
        <f>IF(B34="","",IFERROR(INDEX(Cartera!$F$4:$F$204,MATCH(B34,Cartera!$A$4:$A$204,0)),0))</f>
        <v/>
      </c>
      <c r="H34" s="13">
        <f>IF(B34="","",G34-SUMIFS($E$4:E34,$B$4:B34,B34))</f>
        <v/>
      </c>
      <c r="I34" s="14">
        <f>IF(B34="","",IF(COUNTIF(Cartera!$A$4:$A$204,B34)=0,"Revisar: factura no está en Cartera",IF(COUNTIF(Cruces!$A$4:$A$404,A34)&gt;1,"Pago a varias facturas",IF(H34&gt;=1,"Abono parcial",IF(H34&lt;=-1,"Revisar: paga de más",IF(D34&gt;0,"Exacto con retención o descuento","Pago exacto"))))))</f>
        <v/>
      </c>
      <c r="J34" s="14">
        <f>IF(B34="","",IF(COUNTIF(Extracto!$A$4:$A$304,A34)=0,"Revisar: ID no está en Extracto",IF(COUNTIF(Cartera!$A$4:$A$204,B34)=0,"Revisar: factura no está en Cartera",IF(H34&lt;=-1,"Revisar: paga de más","Listo para recibo de caja"))))</f>
        <v/>
      </c>
    </row>
    <row r="35">
      <c r="C35" s="17" t="n"/>
      <c r="D35" s="17" t="n"/>
      <c r="E35" s="13">
        <f>IF(B35="","",C35+D35)</f>
        <v/>
      </c>
      <c r="F35" s="14">
        <f>IF(B35="","",IFERROR(INDEX(Cartera!$B$4:$B$204,MATCH(B35,Cartera!$A$4:$A$204,0)),"Factura no está en Cartera"))</f>
        <v/>
      </c>
      <c r="G35" s="13">
        <f>IF(B35="","",IFERROR(INDEX(Cartera!$F$4:$F$204,MATCH(B35,Cartera!$A$4:$A$204,0)),0))</f>
        <v/>
      </c>
      <c r="H35" s="13">
        <f>IF(B35="","",G35-SUMIFS($E$4:E35,$B$4:B35,B35))</f>
        <v/>
      </c>
      <c r="I35" s="14">
        <f>IF(B35="","",IF(COUNTIF(Cartera!$A$4:$A$204,B35)=0,"Revisar: factura no está en Cartera",IF(COUNTIF(Cruces!$A$4:$A$404,A35)&gt;1,"Pago a varias facturas",IF(H35&gt;=1,"Abono parcial",IF(H35&lt;=-1,"Revisar: paga de más",IF(D35&gt;0,"Exacto con retención o descuento","Pago exacto"))))))</f>
        <v/>
      </c>
      <c r="J35" s="14">
        <f>IF(B35="","",IF(COUNTIF(Extracto!$A$4:$A$304,A35)=0,"Revisar: ID no está en Extracto",IF(COUNTIF(Cartera!$A$4:$A$204,B35)=0,"Revisar: factura no está en Cartera",IF(H35&lt;=-1,"Revisar: paga de más","Listo para recibo de caja"))))</f>
        <v/>
      </c>
    </row>
    <row r="36">
      <c r="C36" s="17" t="n"/>
      <c r="D36" s="17" t="n"/>
      <c r="E36" s="13">
        <f>IF(B36="","",C36+D36)</f>
        <v/>
      </c>
      <c r="F36" s="14">
        <f>IF(B36="","",IFERROR(INDEX(Cartera!$B$4:$B$204,MATCH(B36,Cartera!$A$4:$A$204,0)),"Factura no está en Cartera"))</f>
        <v/>
      </c>
      <c r="G36" s="13">
        <f>IF(B36="","",IFERROR(INDEX(Cartera!$F$4:$F$204,MATCH(B36,Cartera!$A$4:$A$204,0)),0))</f>
        <v/>
      </c>
      <c r="H36" s="13">
        <f>IF(B36="","",G36-SUMIFS($E$4:E36,$B$4:B36,B36))</f>
        <v/>
      </c>
      <c r="I36" s="14">
        <f>IF(B36="","",IF(COUNTIF(Cartera!$A$4:$A$204,B36)=0,"Revisar: factura no está en Cartera",IF(COUNTIF(Cruces!$A$4:$A$404,A36)&gt;1,"Pago a varias facturas",IF(H36&gt;=1,"Abono parcial",IF(H36&lt;=-1,"Revisar: paga de más",IF(D36&gt;0,"Exacto con retención o descuento","Pago exacto"))))))</f>
        <v/>
      </c>
      <c r="J36" s="14">
        <f>IF(B36="","",IF(COUNTIF(Extracto!$A$4:$A$304,A36)=0,"Revisar: ID no está en Extracto",IF(COUNTIF(Cartera!$A$4:$A$204,B36)=0,"Revisar: factura no está en Cartera",IF(H36&lt;=-1,"Revisar: paga de más","Listo para recibo de caja"))))</f>
        <v/>
      </c>
    </row>
    <row r="37">
      <c r="C37" s="17" t="n"/>
      <c r="D37" s="17" t="n"/>
      <c r="E37" s="13">
        <f>IF(B37="","",C37+D37)</f>
        <v/>
      </c>
      <c r="F37" s="14">
        <f>IF(B37="","",IFERROR(INDEX(Cartera!$B$4:$B$204,MATCH(B37,Cartera!$A$4:$A$204,0)),"Factura no está en Cartera"))</f>
        <v/>
      </c>
      <c r="G37" s="13">
        <f>IF(B37="","",IFERROR(INDEX(Cartera!$F$4:$F$204,MATCH(B37,Cartera!$A$4:$A$204,0)),0))</f>
        <v/>
      </c>
      <c r="H37" s="13">
        <f>IF(B37="","",G37-SUMIFS($E$4:E37,$B$4:B37,B37))</f>
        <v/>
      </c>
      <c r="I37" s="14">
        <f>IF(B37="","",IF(COUNTIF(Cartera!$A$4:$A$204,B37)=0,"Revisar: factura no está en Cartera",IF(COUNTIF(Cruces!$A$4:$A$404,A37)&gt;1,"Pago a varias facturas",IF(H37&gt;=1,"Abono parcial",IF(H37&lt;=-1,"Revisar: paga de más",IF(D37&gt;0,"Exacto con retención o descuento","Pago exacto"))))))</f>
        <v/>
      </c>
      <c r="J37" s="14">
        <f>IF(B37="","",IF(COUNTIF(Extracto!$A$4:$A$304,A37)=0,"Revisar: ID no está en Extracto",IF(COUNTIF(Cartera!$A$4:$A$204,B37)=0,"Revisar: factura no está en Cartera",IF(H37&lt;=-1,"Revisar: paga de más","Listo para recibo de caja"))))</f>
        <v/>
      </c>
    </row>
    <row r="38">
      <c r="C38" s="17" t="n"/>
      <c r="D38" s="17" t="n"/>
      <c r="E38" s="13">
        <f>IF(B38="","",C38+D38)</f>
        <v/>
      </c>
      <c r="F38" s="14">
        <f>IF(B38="","",IFERROR(INDEX(Cartera!$B$4:$B$204,MATCH(B38,Cartera!$A$4:$A$204,0)),"Factura no está en Cartera"))</f>
        <v/>
      </c>
      <c r="G38" s="13">
        <f>IF(B38="","",IFERROR(INDEX(Cartera!$F$4:$F$204,MATCH(B38,Cartera!$A$4:$A$204,0)),0))</f>
        <v/>
      </c>
      <c r="H38" s="13">
        <f>IF(B38="","",G38-SUMIFS($E$4:E38,$B$4:B38,B38))</f>
        <v/>
      </c>
      <c r="I38" s="14">
        <f>IF(B38="","",IF(COUNTIF(Cartera!$A$4:$A$204,B38)=0,"Revisar: factura no está en Cartera",IF(COUNTIF(Cruces!$A$4:$A$404,A38)&gt;1,"Pago a varias facturas",IF(H38&gt;=1,"Abono parcial",IF(H38&lt;=-1,"Revisar: paga de más",IF(D38&gt;0,"Exacto con retención o descuento","Pago exacto"))))))</f>
        <v/>
      </c>
      <c r="J38" s="14">
        <f>IF(B38="","",IF(COUNTIF(Extracto!$A$4:$A$304,A38)=0,"Revisar: ID no está en Extracto",IF(COUNTIF(Cartera!$A$4:$A$204,B38)=0,"Revisar: factura no está en Cartera",IF(H38&lt;=-1,"Revisar: paga de más","Listo para recibo de caja"))))</f>
        <v/>
      </c>
    </row>
    <row r="39">
      <c r="C39" s="17" t="n"/>
      <c r="D39" s="17" t="n"/>
      <c r="E39" s="13">
        <f>IF(B39="","",C39+D39)</f>
        <v/>
      </c>
      <c r="F39" s="14">
        <f>IF(B39="","",IFERROR(INDEX(Cartera!$B$4:$B$204,MATCH(B39,Cartera!$A$4:$A$204,0)),"Factura no está en Cartera"))</f>
        <v/>
      </c>
      <c r="G39" s="13">
        <f>IF(B39="","",IFERROR(INDEX(Cartera!$F$4:$F$204,MATCH(B39,Cartera!$A$4:$A$204,0)),0))</f>
        <v/>
      </c>
      <c r="H39" s="13">
        <f>IF(B39="","",G39-SUMIFS($E$4:E39,$B$4:B39,B39))</f>
        <v/>
      </c>
      <c r="I39" s="14">
        <f>IF(B39="","",IF(COUNTIF(Cartera!$A$4:$A$204,B39)=0,"Revisar: factura no está en Cartera",IF(COUNTIF(Cruces!$A$4:$A$404,A39)&gt;1,"Pago a varias facturas",IF(H39&gt;=1,"Abono parcial",IF(H39&lt;=-1,"Revisar: paga de más",IF(D39&gt;0,"Exacto con retención o descuento","Pago exacto"))))))</f>
        <v/>
      </c>
      <c r="J39" s="14">
        <f>IF(B39="","",IF(COUNTIF(Extracto!$A$4:$A$304,A39)=0,"Revisar: ID no está en Extracto",IF(COUNTIF(Cartera!$A$4:$A$204,B39)=0,"Revisar: factura no está en Cartera",IF(H39&lt;=-1,"Revisar: paga de más","Listo para recibo de caja"))))</f>
        <v/>
      </c>
    </row>
    <row r="40">
      <c r="C40" s="17" t="n"/>
      <c r="D40" s="17" t="n"/>
      <c r="E40" s="13">
        <f>IF(B40="","",C40+D40)</f>
        <v/>
      </c>
      <c r="F40" s="14">
        <f>IF(B40="","",IFERROR(INDEX(Cartera!$B$4:$B$204,MATCH(B40,Cartera!$A$4:$A$204,0)),"Factura no está en Cartera"))</f>
        <v/>
      </c>
      <c r="G40" s="13">
        <f>IF(B40="","",IFERROR(INDEX(Cartera!$F$4:$F$204,MATCH(B40,Cartera!$A$4:$A$204,0)),0))</f>
        <v/>
      </c>
      <c r="H40" s="13">
        <f>IF(B40="","",G40-SUMIFS($E$4:E40,$B$4:B40,B40))</f>
        <v/>
      </c>
      <c r="I40" s="14">
        <f>IF(B40="","",IF(COUNTIF(Cartera!$A$4:$A$204,B40)=0,"Revisar: factura no está en Cartera",IF(COUNTIF(Cruces!$A$4:$A$404,A40)&gt;1,"Pago a varias facturas",IF(H40&gt;=1,"Abono parcial",IF(H40&lt;=-1,"Revisar: paga de más",IF(D40&gt;0,"Exacto con retención o descuento","Pago exacto"))))))</f>
        <v/>
      </c>
      <c r="J40" s="14">
        <f>IF(B40="","",IF(COUNTIF(Extracto!$A$4:$A$304,A40)=0,"Revisar: ID no está en Extracto",IF(COUNTIF(Cartera!$A$4:$A$204,B40)=0,"Revisar: factura no está en Cartera",IF(H40&lt;=-1,"Revisar: paga de más","Listo para recibo de caja"))))</f>
        <v/>
      </c>
    </row>
    <row r="41">
      <c r="C41" s="17" t="n"/>
      <c r="D41" s="17" t="n"/>
      <c r="E41" s="13">
        <f>IF(B41="","",C41+D41)</f>
        <v/>
      </c>
      <c r="F41" s="14">
        <f>IF(B41="","",IFERROR(INDEX(Cartera!$B$4:$B$204,MATCH(B41,Cartera!$A$4:$A$204,0)),"Factura no está en Cartera"))</f>
        <v/>
      </c>
      <c r="G41" s="13">
        <f>IF(B41="","",IFERROR(INDEX(Cartera!$F$4:$F$204,MATCH(B41,Cartera!$A$4:$A$204,0)),0))</f>
        <v/>
      </c>
      <c r="H41" s="13">
        <f>IF(B41="","",G41-SUMIFS($E$4:E41,$B$4:B41,B41))</f>
        <v/>
      </c>
      <c r="I41" s="14">
        <f>IF(B41="","",IF(COUNTIF(Cartera!$A$4:$A$204,B41)=0,"Revisar: factura no está en Cartera",IF(COUNTIF(Cruces!$A$4:$A$404,A41)&gt;1,"Pago a varias facturas",IF(H41&gt;=1,"Abono parcial",IF(H41&lt;=-1,"Revisar: paga de más",IF(D41&gt;0,"Exacto con retención o descuento","Pago exacto"))))))</f>
        <v/>
      </c>
      <c r="J41" s="14">
        <f>IF(B41="","",IF(COUNTIF(Extracto!$A$4:$A$304,A41)=0,"Revisar: ID no está en Extracto",IF(COUNTIF(Cartera!$A$4:$A$204,B41)=0,"Revisar: factura no está en Cartera",IF(H41&lt;=-1,"Revisar: paga de más","Listo para recibo de caja"))))</f>
        <v/>
      </c>
    </row>
    <row r="42">
      <c r="C42" s="17" t="n"/>
      <c r="D42" s="17" t="n"/>
      <c r="E42" s="13">
        <f>IF(B42="","",C42+D42)</f>
        <v/>
      </c>
      <c r="F42" s="14">
        <f>IF(B42="","",IFERROR(INDEX(Cartera!$B$4:$B$204,MATCH(B42,Cartera!$A$4:$A$204,0)),"Factura no está en Cartera"))</f>
        <v/>
      </c>
      <c r="G42" s="13">
        <f>IF(B42="","",IFERROR(INDEX(Cartera!$F$4:$F$204,MATCH(B42,Cartera!$A$4:$A$204,0)),0))</f>
        <v/>
      </c>
      <c r="H42" s="13">
        <f>IF(B42="","",G42-SUMIFS($E$4:E42,$B$4:B42,B42))</f>
        <v/>
      </c>
      <c r="I42" s="14">
        <f>IF(B42="","",IF(COUNTIF(Cartera!$A$4:$A$204,B42)=0,"Revisar: factura no está en Cartera",IF(COUNTIF(Cruces!$A$4:$A$404,A42)&gt;1,"Pago a varias facturas",IF(H42&gt;=1,"Abono parcial",IF(H42&lt;=-1,"Revisar: paga de más",IF(D42&gt;0,"Exacto con retención o descuento","Pago exacto"))))))</f>
        <v/>
      </c>
      <c r="J42" s="14">
        <f>IF(B42="","",IF(COUNTIF(Extracto!$A$4:$A$304,A42)=0,"Revisar: ID no está en Extracto",IF(COUNTIF(Cartera!$A$4:$A$204,B42)=0,"Revisar: factura no está en Cartera",IF(H42&lt;=-1,"Revisar: paga de más","Listo para recibo de caja"))))</f>
        <v/>
      </c>
    </row>
    <row r="43">
      <c r="C43" s="17" t="n"/>
      <c r="D43" s="17" t="n"/>
      <c r="E43" s="13">
        <f>IF(B43="","",C43+D43)</f>
        <v/>
      </c>
      <c r="F43" s="14">
        <f>IF(B43="","",IFERROR(INDEX(Cartera!$B$4:$B$204,MATCH(B43,Cartera!$A$4:$A$204,0)),"Factura no está en Cartera"))</f>
        <v/>
      </c>
      <c r="G43" s="13">
        <f>IF(B43="","",IFERROR(INDEX(Cartera!$F$4:$F$204,MATCH(B43,Cartera!$A$4:$A$204,0)),0))</f>
        <v/>
      </c>
      <c r="H43" s="13">
        <f>IF(B43="","",G43-SUMIFS($E$4:E43,$B$4:B43,B43))</f>
        <v/>
      </c>
      <c r="I43" s="14">
        <f>IF(B43="","",IF(COUNTIF(Cartera!$A$4:$A$204,B43)=0,"Revisar: factura no está en Cartera",IF(COUNTIF(Cruces!$A$4:$A$404,A43)&gt;1,"Pago a varias facturas",IF(H43&gt;=1,"Abono parcial",IF(H43&lt;=-1,"Revisar: paga de más",IF(D43&gt;0,"Exacto con retención o descuento","Pago exacto"))))))</f>
        <v/>
      </c>
      <c r="J43" s="14">
        <f>IF(B43="","",IF(COUNTIF(Extracto!$A$4:$A$304,A43)=0,"Revisar: ID no está en Extracto",IF(COUNTIF(Cartera!$A$4:$A$204,B43)=0,"Revisar: factura no está en Cartera",IF(H43&lt;=-1,"Revisar: paga de más","Listo para recibo de caja"))))</f>
        <v/>
      </c>
    </row>
    <row r="44">
      <c r="C44" s="17" t="n"/>
      <c r="D44" s="17" t="n"/>
      <c r="E44" s="13">
        <f>IF(B44="","",C44+D44)</f>
        <v/>
      </c>
      <c r="F44" s="14">
        <f>IF(B44="","",IFERROR(INDEX(Cartera!$B$4:$B$204,MATCH(B44,Cartera!$A$4:$A$204,0)),"Factura no está en Cartera"))</f>
        <v/>
      </c>
      <c r="G44" s="13">
        <f>IF(B44="","",IFERROR(INDEX(Cartera!$F$4:$F$204,MATCH(B44,Cartera!$A$4:$A$204,0)),0))</f>
        <v/>
      </c>
      <c r="H44" s="13">
        <f>IF(B44="","",G44-SUMIFS($E$4:E44,$B$4:B44,B44))</f>
        <v/>
      </c>
      <c r="I44" s="14">
        <f>IF(B44="","",IF(COUNTIF(Cartera!$A$4:$A$204,B44)=0,"Revisar: factura no está en Cartera",IF(COUNTIF(Cruces!$A$4:$A$404,A44)&gt;1,"Pago a varias facturas",IF(H44&gt;=1,"Abono parcial",IF(H44&lt;=-1,"Revisar: paga de más",IF(D44&gt;0,"Exacto con retención o descuento","Pago exacto"))))))</f>
        <v/>
      </c>
      <c r="J44" s="14">
        <f>IF(B44="","",IF(COUNTIF(Extracto!$A$4:$A$304,A44)=0,"Revisar: ID no está en Extracto",IF(COUNTIF(Cartera!$A$4:$A$204,B44)=0,"Revisar: factura no está en Cartera",IF(H44&lt;=-1,"Revisar: paga de más","Listo para recibo de caja"))))</f>
        <v/>
      </c>
    </row>
    <row r="45">
      <c r="C45" s="17" t="n"/>
      <c r="D45" s="17" t="n"/>
      <c r="E45" s="13">
        <f>IF(B45="","",C45+D45)</f>
        <v/>
      </c>
      <c r="F45" s="14">
        <f>IF(B45="","",IFERROR(INDEX(Cartera!$B$4:$B$204,MATCH(B45,Cartera!$A$4:$A$204,0)),"Factura no está en Cartera"))</f>
        <v/>
      </c>
      <c r="G45" s="13">
        <f>IF(B45="","",IFERROR(INDEX(Cartera!$F$4:$F$204,MATCH(B45,Cartera!$A$4:$A$204,0)),0))</f>
        <v/>
      </c>
      <c r="H45" s="13">
        <f>IF(B45="","",G45-SUMIFS($E$4:E45,$B$4:B45,B45))</f>
        <v/>
      </c>
      <c r="I45" s="14">
        <f>IF(B45="","",IF(COUNTIF(Cartera!$A$4:$A$204,B45)=0,"Revisar: factura no está en Cartera",IF(COUNTIF(Cruces!$A$4:$A$404,A45)&gt;1,"Pago a varias facturas",IF(H45&gt;=1,"Abono parcial",IF(H45&lt;=-1,"Revisar: paga de más",IF(D45&gt;0,"Exacto con retención o descuento","Pago exacto"))))))</f>
        <v/>
      </c>
      <c r="J45" s="14">
        <f>IF(B45="","",IF(COUNTIF(Extracto!$A$4:$A$304,A45)=0,"Revisar: ID no está en Extracto",IF(COUNTIF(Cartera!$A$4:$A$204,B45)=0,"Revisar: factura no está en Cartera",IF(H45&lt;=-1,"Revisar: paga de más","Listo para recibo de caja"))))</f>
        <v/>
      </c>
    </row>
    <row r="46">
      <c r="C46" s="17" t="n"/>
      <c r="D46" s="17" t="n"/>
      <c r="E46" s="13">
        <f>IF(B46="","",C46+D46)</f>
        <v/>
      </c>
      <c r="F46" s="14">
        <f>IF(B46="","",IFERROR(INDEX(Cartera!$B$4:$B$204,MATCH(B46,Cartera!$A$4:$A$204,0)),"Factura no está en Cartera"))</f>
        <v/>
      </c>
      <c r="G46" s="13">
        <f>IF(B46="","",IFERROR(INDEX(Cartera!$F$4:$F$204,MATCH(B46,Cartera!$A$4:$A$204,0)),0))</f>
        <v/>
      </c>
      <c r="H46" s="13">
        <f>IF(B46="","",G46-SUMIFS($E$4:E46,$B$4:B46,B46))</f>
        <v/>
      </c>
      <c r="I46" s="14">
        <f>IF(B46="","",IF(COUNTIF(Cartera!$A$4:$A$204,B46)=0,"Revisar: factura no está en Cartera",IF(COUNTIF(Cruces!$A$4:$A$404,A46)&gt;1,"Pago a varias facturas",IF(H46&gt;=1,"Abono parcial",IF(H46&lt;=-1,"Revisar: paga de más",IF(D46&gt;0,"Exacto con retención o descuento","Pago exacto"))))))</f>
        <v/>
      </c>
      <c r="J46" s="14">
        <f>IF(B46="","",IF(COUNTIF(Extracto!$A$4:$A$304,A46)=0,"Revisar: ID no está en Extracto",IF(COUNTIF(Cartera!$A$4:$A$204,B46)=0,"Revisar: factura no está en Cartera",IF(H46&lt;=-1,"Revisar: paga de más","Listo para recibo de caja"))))</f>
        <v/>
      </c>
    </row>
    <row r="47">
      <c r="C47" s="17" t="n"/>
      <c r="D47" s="17" t="n"/>
      <c r="E47" s="13">
        <f>IF(B47="","",C47+D47)</f>
        <v/>
      </c>
      <c r="F47" s="14">
        <f>IF(B47="","",IFERROR(INDEX(Cartera!$B$4:$B$204,MATCH(B47,Cartera!$A$4:$A$204,0)),"Factura no está en Cartera"))</f>
        <v/>
      </c>
      <c r="G47" s="13">
        <f>IF(B47="","",IFERROR(INDEX(Cartera!$F$4:$F$204,MATCH(B47,Cartera!$A$4:$A$204,0)),0))</f>
        <v/>
      </c>
      <c r="H47" s="13">
        <f>IF(B47="","",G47-SUMIFS($E$4:E47,$B$4:B47,B47))</f>
        <v/>
      </c>
      <c r="I47" s="14">
        <f>IF(B47="","",IF(COUNTIF(Cartera!$A$4:$A$204,B47)=0,"Revisar: factura no está en Cartera",IF(COUNTIF(Cruces!$A$4:$A$404,A47)&gt;1,"Pago a varias facturas",IF(H47&gt;=1,"Abono parcial",IF(H47&lt;=-1,"Revisar: paga de más",IF(D47&gt;0,"Exacto con retención o descuento","Pago exacto"))))))</f>
        <v/>
      </c>
      <c r="J47" s="14">
        <f>IF(B47="","",IF(COUNTIF(Extracto!$A$4:$A$304,A47)=0,"Revisar: ID no está en Extracto",IF(COUNTIF(Cartera!$A$4:$A$204,B47)=0,"Revisar: factura no está en Cartera",IF(H47&lt;=-1,"Revisar: paga de más","Listo para recibo de caja"))))</f>
        <v/>
      </c>
    </row>
    <row r="48">
      <c r="C48" s="17" t="n"/>
      <c r="D48" s="17" t="n"/>
      <c r="E48" s="13">
        <f>IF(B48="","",C48+D48)</f>
        <v/>
      </c>
      <c r="F48" s="14">
        <f>IF(B48="","",IFERROR(INDEX(Cartera!$B$4:$B$204,MATCH(B48,Cartera!$A$4:$A$204,0)),"Factura no está en Cartera"))</f>
        <v/>
      </c>
      <c r="G48" s="13">
        <f>IF(B48="","",IFERROR(INDEX(Cartera!$F$4:$F$204,MATCH(B48,Cartera!$A$4:$A$204,0)),0))</f>
        <v/>
      </c>
      <c r="H48" s="13">
        <f>IF(B48="","",G48-SUMIFS($E$4:E48,$B$4:B48,B48))</f>
        <v/>
      </c>
      <c r="I48" s="14">
        <f>IF(B48="","",IF(COUNTIF(Cartera!$A$4:$A$204,B48)=0,"Revisar: factura no está en Cartera",IF(COUNTIF(Cruces!$A$4:$A$404,A48)&gt;1,"Pago a varias facturas",IF(H48&gt;=1,"Abono parcial",IF(H48&lt;=-1,"Revisar: paga de más",IF(D48&gt;0,"Exacto con retención o descuento","Pago exacto"))))))</f>
        <v/>
      </c>
      <c r="J48" s="14">
        <f>IF(B48="","",IF(COUNTIF(Extracto!$A$4:$A$304,A48)=0,"Revisar: ID no está en Extracto",IF(COUNTIF(Cartera!$A$4:$A$204,B48)=0,"Revisar: factura no está en Cartera",IF(H48&lt;=-1,"Revisar: paga de más","Listo para recibo de caja"))))</f>
        <v/>
      </c>
    </row>
    <row r="49">
      <c r="C49" s="17" t="n"/>
      <c r="D49" s="17" t="n"/>
      <c r="E49" s="13">
        <f>IF(B49="","",C49+D49)</f>
        <v/>
      </c>
      <c r="F49" s="14">
        <f>IF(B49="","",IFERROR(INDEX(Cartera!$B$4:$B$204,MATCH(B49,Cartera!$A$4:$A$204,0)),"Factura no está en Cartera"))</f>
        <v/>
      </c>
      <c r="G49" s="13">
        <f>IF(B49="","",IFERROR(INDEX(Cartera!$F$4:$F$204,MATCH(B49,Cartera!$A$4:$A$204,0)),0))</f>
        <v/>
      </c>
      <c r="H49" s="13">
        <f>IF(B49="","",G49-SUMIFS($E$4:E49,$B$4:B49,B49))</f>
        <v/>
      </c>
      <c r="I49" s="14">
        <f>IF(B49="","",IF(COUNTIF(Cartera!$A$4:$A$204,B49)=0,"Revisar: factura no está en Cartera",IF(COUNTIF(Cruces!$A$4:$A$404,A49)&gt;1,"Pago a varias facturas",IF(H49&gt;=1,"Abono parcial",IF(H49&lt;=-1,"Revisar: paga de más",IF(D49&gt;0,"Exacto con retención o descuento","Pago exacto"))))))</f>
        <v/>
      </c>
      <c r="J49" s="14">
        <f>IF(B49="","",IF(COUNTIF(Extracto!$A$4:$A$304,A49)=0,"Revisar: ID no está en Extracto",IF(COUNTIF(Cartera!$A$4:$A$204,B49)=0,"Revisar: factura no está en Cartera",IF(H49&lt;=-1,"Revisar: paga de más","Listo para recibo de caja"))))</f>
        <v/>
      </c>
    </row>
    <row r="50">
      <c r="C50" s="17" t="n"/>
      <c r="D50" s="17" t="n"/>
      <c r="E50" s="13">
        <f>IF(B50="","",C50+D50)</f>
        <v/>
      </c>
      <c r="F50" s="14">
        <f>IF(B50="","",IFERROR(INDEX(Cartera!$B$4:$B$204,MATCH(B50,Cartera!$A$4:$A$204,0)),"Factura no está en Cartera"))</f>
        <v/>
      </c>
      <c r="G50" s="13">
        <f>IF(B50="","",IFERROR(INDEX(Cartera!$F$4:$F$204,MATCH(B50,Cartera!$A$4:$A$204,0)),0))</f>
        <v/>
      </c>
      <c r="H50" s="13">
        <f>IF(B50="","",G50-SUMIFS($E$4:E50,$B$4:B50,B50))</f>
        <v/>
      </c>
      <c r="I50" s="14">
        <f>IF(B50="","",IF(COUNTIF(Cartera!$A$4:$A$204,B50)=0,"Revisar: factura no está en Cartera",IF(COUNTIF(Cruces!$A$4:$A$404,A50)&gt;1,"Pago a varias facturas",IF(H50&gt;=1,"Abono parcial",IF(H50&lt;=-1,"Revisar: paga de más",IF(D50&gt;0,"Exacto con retención o descuento","Pago exacto"))))))</f>
        <v/>
      </c>
      <c r="J50" s="14">
        <f>IF(B50="","",IF(COUNTIF(Extracto!$A$4:$A$304,A50)=0,"Revisar: ID no está en Extracto",IF(COUNTIF(Cartera!$A$4:$A$204,B50)=0,"Revisar: factura no está en Cartera",IF(H50&lt;=-1,"Revisar: paga de más","Listo para recibo de caja"))))</f>
        <v/>
      </c>
    </row>
    <row r="51">
      <c r="C51" s="17" t="n"/>
      <c r="D51" s="17" t="n"/>
      <c r="E51" s="13">
        <f>IF(B51="","",C51+D51)</f>
        <v/>
      </c>
      <c r="F51" s="14">
        <f>IF(B51="","",IFERROR(INDEX(Cartera!$B$4:$B$204,MATCH(B51,Cartera!$A$4:$A$204,0)),"Factura no está en Cartera"))</f>
        <v/>
      </c>
      <c r="G51" s="13">
        <f>IF(B51="","",IFERROR(INDEX(Cartera!$F$4:$F$204,MATCH(B51,Cartera!$A$4:$A$204,0)),0))</f>
        <v/>
      </c>
      <c r="H51" s="13">
        <f>IF(B51="","",G51-SUMIFS($E$4:E51,$B$4:B51,B51))</f>
        <v/>
      </c>
      <c r="I51" s="14">
        <f>IF(B51="","",IF(COUNTIF(Cartera!$A$4:$A$204,B51)=0,"Revisar: factura no está en Cartera",IF(COUNTIF(Cruces!$A$4:$A$404,A51)&gt;1,"Pago a varias facturas",IF(H51&gt;=1,"Abono parcial",IF(H51&lt;=-1,"Revisar: paga de más",IF(D51&gt;0,"Exacto con retención o descuento","Pago exacto"))))))</f>
        <v/>
      </c>
      <c r="J51" s="14">
        <f>IF(B51="","",IF(COUNTIF(Extracto!$A$4:$A$304,A51)=0,"Revisar: ID no está en Extracto",IF(COUNTIF(Cartera!$A$4:$A$204,B51)=0,"Revisar: factura no está en Cartera",IF(H51&lt;=-1,"Revisar: paga de más","Listo para recibo de caja"))))</f>
        <v/>
      </c>
    </row>
    <row r="52">
      <c r="C52" s="17" t="n"/>
      <c r="D52" s="17" t="n"/>
      <c r="E52" s="13">
        <f>IF(B52="","",C52+D52)</f>
        <v/>
      </c>
      <c r="F52" s="14">
        <f>IF(B52="","",IFERROR(INDEX(Cartera!$B$4:$B$204,MATCH(B52,Cartera!$A$4:$A$204,0)),"Factura no está en Cartera"))</f>
        <v/>
      </c>
      <c r="G52" s="13">
        <f>IF(B52="","",IFERROR(INDEX(Cartera!$F$4:$F$204,MATCH(B52,Cartera!$A$4:$A$204,0)),0))</f>
        <v/>
      </c>
      <c r="H52" s="13">
        <f>IF(B52="","",G52-SUMIFS($E$4:E52,$B$4:B52,B52))</f>
        <v/>
      </c>
      <c r="I52" s="14">
        <f>IF(B52="","",IF(COUNTIF(Cartera!$A$4:$A$204,B52)=0,"Revisar: factura no está en Cartera",IF(COUNTIF(Cruces!$A$4:$A$404,A52)&gt;1,"Pago a varias facturas",IF(H52&gt;=1,"Abono parcial",IF(H52&lt;=-1,"Revisar: paga de más",IF(D52&gt;0,"Exacto con retención o descuento","Pago exacto"))))))</f>
        <v/>
      </c>
      <c r="J52" s="14">
        <f>IF(B52="","",IF(COUNTIF(Extracto!$A$4:$A$304,A52)=0,"Revisar: ID no está en Extracto",IF(COUNTIF(Cartera!$A$4:$A$204,B52)=0,"Revisar: factura no está en Cartera",IF(H52&lt;=-1,"Revisar: paga de más","Listo para recibo de caja"))))</f>
        <v/>
      </c>
    </row>
    <row r="53">
      <c r="C53" s="17" t="n"/>
      <c r="D53" s="17" t="n"/>
      <c r="E53" s="13">
        <f>IF(B53="","",C53+D53)</f>
        <v/>
      </c>
      <c r="F53" s="14">
        <f>IF(B53="","",IFERROR(INDEX(Cartera!$B$4:$B$204,MATCH(B53,Cartera!$A$4:$A$204,0)),"Factura no está en Cartera"))</f>
        <v/>
      </c>
      <c r="G53" s="13">
        <f>IF(B53="","",IFERROR(INDEX(Cartera!$F$4:$F$204,MATCH(B53,Cartera!$A$4:$A$204,0)),0))</f>
        <v/>
      </c>
      <c r="H53" s="13">
        <f>IF(B53="","",G53-SUMIFS($E$4:E53,$B$4:B53,B53))</f>
        <v/>
      </c>
      <c r="I53" s="14">
        <f>IF(B53="","",IF(COUNTIF(Cartera!$A$4:$A$204,B53)=0,"Revisar: factura no está en Cartera",IF(COUNTIF(Cruces!$A$4:$A$404,A53)&gt;1,"Pago a varias facturas",IF(H53&gt;=1,"Abono parcial",IF(H53&lt;=-1,"Revisar: paga de más",IF(D53&gt;0,"Exacto con retención o descuento","Pago exacto"))))))</f>
        <v/>
      </c>
      <c r="J53" s="14">
        <f>IF(B53="","",IF(COUNTIF(Extracto!$A$4:$A$304,A53)=0,"Revisar: ID no está en Extracto",IF(COUNTIF(Cartera!$A$4:$A$204,B53)=0,"Revisar: factura no está en Cartera",IF(H53&lt;=-1,"Revisar: paga de más","Listo para recibo de caja"))))</f>
        <v/>
      </c>
    </row>
    <row r="54">
      <c r="C54" s="17" t="n"/>
      <c r="D54" s="17" t="n"/>
      <c r="E54" s="13">
        <f>IF(B54="","",C54+D54)</f>
        <v/>
      </c>
      <c r="F54" s="14">
        <f>IF(B54="","",IFERROR(INDEX(Cartera!$B$4:$B$204,MATCH(B54,Cartera!$A$4:$A$204,0)),"Factura no está en Cartera"))</f>
        <v/>
      </c>
      <c r="G54" s="13">
        <f>IF(B54="","",IFERROR(INDEX(Cartera!$F$4:$F$204,MATCH(B54,Cartera!$A$4:$A$204,0)),0))</f>
        <v/>
      </c>
      <c r="H54" s="13">
        <f>IF(B54="","",G54-SUMIFS($E$4:E54,$B$4:B54,B54))</f>
        <v/>
      </c>
      <c r="I54" s="14">
        <f>IF(B54="","",IF(COUNTIF(Cartera!$A$4:$A$204,B54)=0,"Revisar: factura no está en Cartera",IF(COUNTIF(Cruces!$A$4:$A$404,A54)&gt;1,"Pago a varias facturas",IF(H54&gt;=1,"Abono parcial",IF(H54&lt;=-1,"Revisar: paga de más",IF(D54&gt;0,"Exacto con retención o descuento","Pago exacto"))))))</f>
        <v/>
      </c>
      <c r="J54" s="14">
        <f>IF(B54="","",IF(COUNTIF(Extracto!$A$4:$A$304,A54)=0,"Revisar: ID no está en Extracto",IF(COUNTIF(Cartera!$A$4:$A$204,B54)=0,"Revisar: factura no está en Cartera",IF(H54&lt;=-1,"Revisar: paga de más","Listo para recibo de caja"))))</f>
        <v/>
      </c>
    </row>
    <row r="55">
      <c r="C55" s="17" t="n"/>
      <c r="D55" s="17" t="n"/>
      <c r="E55" s="13">
        <f>IF(B55="","",C55+D55)</f>
        <v/>
      </c>
      <c r="F55" s="14">
        <f>IF(B55="","",IFERROR(INDEX(Cartera!$B$4:$B$204,MATCH(B55,Cartera!$A$4:$A$204,0)),"Factura no está en Cartera"))</f>
        <v/>
      </c>
      <c r="G55" s="13">
        <f>IF(B55="","",IFERROR(INDEX(Cartera!$F$4:$F$204,MATCH(B55,Cartera!$A$4:$A$204,0)),0))</f>
        <v/>
      </c>
      <c r="H55" s="13">
        <f>IF(B55="","",G55-SUMIFS($E$4:E55,$B$4:B55,B55))</f>
        <v/>
      </c>
      <c r="I55" s="14">
        <f>IF(B55="","",IF(COUNTIF(Cartera!$A$4:$A$204,B55)=0,"Revisar: factura no está en Cartera",IF(COUNTIF(Cruces!$A$4:$A$404,A55)&gt;1,"Pago a varias facturas",IF(H55&gt;=1,"Abono parcial",IF(H55&lt;=-1,"Revisar: paga de más",IF(D55&gt;0,"Exacto con retención o descuento","Pago exacto"))))))</f>
        <v/>
      </c>
      <c r="J55" s="14">
        <f>IF(B55="","",IF(COUNTIF(Extracto!$A$4:$A$304,A55)=0,"Revisar: ID no está en Extracto",IF(COUNTIF(Cartera!$A$4:$A$204,B55)=0,"Revisar: factura no está en Cartera",IF(H55&lt;=-1,"Revisar: paga de más","Listo para recibo de caja"))))</f>
        <v/>
      </c>
    </row>
    <row r="56">
      <c r="C56" s="17" t="n"/>
      <c r="D56" s="17" t="n"/>
      <c r="E56" s="13">
        <f>IF(B56="","",C56+D56)</f>
        <v/>
      </c>
      <c r="F56" s="14">
        <f>IF(B56="","",IFERROR(INDEX(Cartera!$B$4:$B$204,MATCH(B56,Cartera!$A$4:$A$204,0)),"Factura no está en Cartera"))</f>
        <v/>
      </c>
      <c r="G56" s="13">
        <f>IF(B56="","",IFERROR(INDEX(Cartera!$F$4:$F$204,MATCH(B56,Cartera!$A$4:$A$204,0)),0))</f>
        <v/>
      </c>
      <c r="H56" s="13">
        <f>IF(B56="","",G56-SUMIFS($E$4:E56,$B$4:B56,B56))</f>
        <v/>
      </c>
      <c r="I56" s="14">
        <f>IF(B56="","",IF(COUNTIF(Cartera!$A$4:$A$204,B56)=0,"Revisar: factura no está en Cartera",IF(COUNTIF(Cruces!$A$4:$A$404,A56)&gt;1,"Pago a varias facturas",IF(H56&gt;=1,"Abono parcial",IF(H56&lt;=-1,"Revisar: paga de más",IF(D56&gt;0,"Exacto con retención o descuento","Pago exacto"))))))</f>
        <v/>
      </c>
      <c r="J56" s="14">
        <f>IF(B56="","",IF(COUNTIF(Extracto!$A$4:$A$304,A56)=0,"Revisar: ID no está en Extracto",IF(COUNTIF(Cartera!$A$4:$A$204,B56)=0,"Revisar: factura no está en Cartera",IF(H56&lt;=-1,"Revisar: paga de más","Listo para recibo de caja"))))</f>
        <v/>
      </c>
    </row>
    <row r="57">
      <c r="C57" s="17" t="n"/>
      <c r="D57" s="17" t="n"/>
      <c r="E57" s="13">
        <f>IF(B57="","",C57+D57)</f>
        <v/>
      </c>
      <c r="F57" s="14">
        <f>IF(B57="","",IFERROR(INDEX(Cartera!$B$4:$B$204,MATCH(B57,Cartera!$A$4:$A$204,0)),"Factura no está en Cartera"))</f>
        <v/>
      </c>
      <c r="G57" s="13">
        <f>IF(B57="","",IFERROR(INDEX(Cartera!$F$4:$F$204,MATCH(B57,Cartera!$A$4:$A$204,0)),0))</f>
        <v/>
      </c>
      <c r="H57" s="13">
        <f>IF(B57="","",G57-SUMIFS($E$4:E57,$B$4:B57,B57))</f>
        <v/>
      </c>
      <c r="I57" s="14">
        <f>IF(B57="","",IF(COUNTIF(Cartera!$A$4:$A$204,B57)=0,"Revisar: factura no está en Cartera",IF(COUNTIF(Cruces!$A$4:$A$404,A57)&gt;1,"Pago a varias facturas",IF(H57&gt;=1,"Abono parcial",IF(H57&lt;=-1,"Revisar: paga de más",IF(D57&gt;0,"Exacto con retención o descuento","Pago exacto"))))))</f>
        <v/>
      </c>
      <c r="J57" s="14">
        <f>IF(B57="","",IF(COUNTIF(Extracto!$A$4:$A$304,A57)=0,"Revisar: ID no está en Extracto",IF(COUNTIF(Cartera!$A$4:$A$204,B57)=0,"Revisar: factura no está en Cartera",IF(H57&lt;=-1,"Revisar: paga de más","Listo para recibo de caja"))))</f>
        <v/>
      </c>
    </row>
    <row r="58">
      <c r="C58" s="17" t="n"/>
      <c r="D58" s="17" t="n"/>
      <c r="E58" s="13">
        <f>IF(B58="","",C58+D58)</f>
        <v/>
      </c>
      <c r="F58" s="14">
        <f>IF(B58="","",IFERROR(INDEX(Cartera!$B$4:$B$204,MATCH(B58,Cartera!$A$4:$A$204,0)),"Factura no está en Cartera"))</f>
        <v/>
      </c>
      <c r="G58" s="13">
        <f>IF(B58="","",IFERROR(INDEX(Cartera!$F$4:$F$204,MATCH(B58,Cartera!$A$4:$A$204,0)),0))</f>
        <v/>
      </c>
      <c r="H58" s="13">
        <f>IF(B58="","",G58-SUMIFS($E$4:E58,$B$4:B58,B58))</f>
        <v/>
      </c>
      <c r="I58" s="14">
        <f>IF(B58="","",IF(COUNTIF(Cartera!$A$4:$A$204,B58)=0,"Revisar: factura no está en Cartera",IF(COUNTIF(Cruces!$A$4:$A$404,A58)&gt;1,"Pago a varias facturas",IF(H58&gt;=1,"Abono parcial",IF(H58&lt;=-1,"Revisar: paga de más",IF(D58&gt;0,"Exacto con retención o descuento","Pago exacto"))))))</f>
        <v/>
      </c>
      <c r="J58" s="14">
        <f>IF(B58="","",IF(COUNTIF(Extracto!$A$4:$A$304,A58)=0,"Revisar: ID no está en Extracto",IF(COUNTIF(Cartera!$A$4:$A$204,B58)=0,"Revisar: factura no está en Cartera",IF(H58&lt;=-1,"Revisar: paga de más","Listo para recibo de caja"))))</f>
        <v/>
      </c>
    </row>
    <row r="59">
      <c r="C59" s="17" t="n"/>
      <c r="D59" s="17" t="n"/>
      <c r="E59" s="13">
        <f>IF(B59="","",C59+D59)</f>
        <v/>
      </c>
      <c r="F59" s="14">
        <f>IF(B59="","",IFERROR(INDEX(Cartera!$B$4:$B$204,MATCH(B59,Cartera!$A$4:$A$204,0)),"Factura no está en Cartera"))</f>
        <v/>
      </c>
      <c r="G59" s="13">
        <f>IF(B59="","",IFERROR(INDEX(Cartera!$F$4:$F$204,MATCH(B59,Cartera!$A$4:$A$204,0)),0))</f>
        <v/>
      </c>
      <c r="H59" s="13">
        <f>IF(B59="","",G59-SUMIFS($E$4:E59,$B$4:B59,B59))</f>
        <v/>
      </c>
      <c r="I59" s="14">
        <f>IF(B59="","",IF(COUNTIF(Cartera!$A$4:$A$204,B59)=0,"Revisar: factura no está en Cartera",IF(COUNTIF(Cruces!$A$4:$A$404,A59)&gt;1,"Pago a varias facturas",IF(H59&gt;=1,"Abono parcial",IF(H59&lt;=-1,"Revisar: paga de más",IF(D59&gt;0,"Exacto con retención o descuento","Pago exacto"))))))</f>
        <v/>
      </c>
      <c r="J59" s="14">
        <f>IF(B59="","",IF(COUNTIF(Extracto!$A$4:$A$304,A59)=0,"Revisar: ID no está en Extracto",IF(COUNTIF(Cartera!$A$4:$A$204,B59)=0,"Revisar: factura no está en Cartera",IF(H59&lt;=-1,"Revisar: paga de más","Listo para recibo de caja"))))</f>
        <v/>
      </c>
    </row>
    <row r="60">
      <c r="C60" s="17" t="n"/>
      <c r="D60" s="17" t="n"/>
      <c r="E60" s="13">
        <f>IF(B60="","",C60+D60)</f>
        <v/>
      </c>
      <c r="F60" s="14">
        <f>IF(B60="","",IFERROR(INDEX(Cartera!$B$4:$B$204,MATCH(B60,Cartera!$A$4:$A$204,0)),"Factura no está en Cartera"))</f>
        <v/>
      </c>
      <c r="G60" s="13">
        <f>IF(B60="","",IFERROR(INDEX(Cartera!$F$4:$F$204,MATCH(B60,Cartera!$A$4:$A$204,0)),0))</f>
        <v/>
      </c>
      <c r="H60" s="13">
        <f>IF(B60="","",G60-SUMIFS($E$4:E60,$B$4:B60,B60))</f>
        <v/>
      </c>
      <c r="I60" s="14">
        <f>IF(B60="","",IF(COUNTIF(Cartera!$A$4:$A$204,B60)=0,"Revisar: factura no está en Cartera",IF(COUNTIF(Cruces!$A$4:$A$404,A60)&gt;1,"Pago a varias facturas",IF(H60&gt;=1,"Abono parcial",IF(H60&lt;=-1,"Revisar: paga de más",IF(D60&gt;0,"Exacto con retención o descuento","Pago exacto"))))))</f>
        <v/>
      </c>
      <c r="J60" s="14">
        <f>IF(B60="","",IF(COUNTIF(Extracto!$A$4:$A$304,A60)=0,"Revisar: ID no está en Extracto",IF(COUNTIF(Cartera!$A$4:$A$204,B60)=0,"Revisar: factura no está en Cartera",IF(H60&lt;=-1,"Revisar: paga de más","Listo para recibo de caja"))))</f>
        <v/>
      </c>
    </row>
    <row r="61">
      <c r="C61" s="17" t="n"/>
      <c r="D61" s="17" t="n"/>
      <c r="E61" s="13">
        <f>IF(B61="","",C61+D61)</f>
        <v/>
      </c>
      <c r="F61" s="14">
        <f>IF(B61="","",IFERROR(INDEX(Cartera!$B$4:$B$204,MATCH(B61,Cartera!$A$4:$A$204,0)),"Factura no está en Cartera"))</f>
        <v/>
      </c>
      <c r="G61" s="13">
        <f>IF(B61="","",IFERROR(INDEX(Cartera!$F$4:$F$204,MATCH(B61,Cartera!$A$4:$A$204,0)),0))</f>
        <v/>
      </c>
      <c r="H61" s="13">
        <f>IF(B61="","",G61-SUMIFS($E$4:E61,$B$4:B61,B61))</f>
        <v/>
      </c>
      <c r="I61" s="14">
        <f>IF(B61="","",IF(COUNTIF(Cartera!$A$4:$A$204,B61)=0,"Revisar: factura no está en Cartera",IF(COUNTIF(Cruces!$A$4:$A$404,A61)&gt;1,"Pago a varias facturas",IF(H61&gt;=1,"Abono parcial",IF(H61&lt;=-1,"Revisar: paga de más",IF(D61&gt;0,"Exacto con retención o descuento","Pago exacto"))))))</f>
        <v/>
      </c>
      <c r="J61" s="14">
        <f>IF(B61="","",IF(COUNTIF(Extracto!$A$4:$A$304,A61)=0,"Revisar: ID no está en Extracto",IF(COUNTIF(Cartera!$A$4:$A$204,B61)=0,"Revisar: factura no está en Cartera",IF(H61&lt;=-1,"Revisar: paga de más","Listo para recibo de caja"))))</f>
        <v/>
      </c>
    </row>
    <row r="62">
      <c r="C62" s="17" t="n"/>
      <c r="D62" s="17" t="n"/>
      <c r="E62" s="13">
        <f>IF(B62="","",C62+D62)</f>
        <v/>
      </c>
      <c r="F62" s="14">
        <f>IF(B62="","",IFERROR(INDEX(Cartera!$B$4:$B$204,MATCH(B62,Cartera!$A$4:$A$204,0)),"Factura no está en Cartera"))</f>
        <v/>
      </c>
      <c r="G62" s="13">
        <f>IF(B62="","",IFERROR(INDEX(Cartera!$F$4:$F$204,MATCH(B62,Cartera!$A$4:$A$204,0)),0))</f>
        <v/>
      </c>
      <c r="H62" s="13">
        <f>IF(B62="","",G62-SUMIFS($E$4:E62,$B$4:B62,B62))</f>
        <v/>
      </c>
      <c r="I62" s="14">
        <f>IF(B62="","",IF(COUNTIF(Cartera!$A$4:$A$204,B62)=0,"Revisar: factura no está en Cartera",IF(COUNTIF(Cruces!$A$4:$A$404,A62)&gt;1,"Pago a varias facturas",IF(H62&gt;=1,"Abono parcial",IF(H62&lt;=-1,"Revisar: paga de más",IF(D62&gt;0,"Exacto con retención o descuento","Pago exacto"))))))</f>
        <v/>
      </c>
      <c r="J62" s="14">
        <f>IF(B62="","",IF(COUNTIF(Extracto!$A$4:$A$304,A62)=0,"Revisar: ID no está en Extracto",IF(COUNTIF(Cartera!$A$4:$A$204,B62)=0,"Revisar: factura no está en Cartera",IF(H62&lt;=-1,"Revisar: paga de más","Listo para recibo de caja"))))</f>
        <v/>
      </c>
    </row>
    <row r="63">
      <c r="C63" s="17" t="n"/>
      <c r="D63" s="17" t="n"/>
      <c r="E63" s="13">
        <f>IF(B63="","",C63+D63)</f>
        <v/>
      </c>
      <c r="F63" s="14">
        <f>IF(B63="","",IFERROR(INDEX(Cartera!$B$4:$B$204,MATCH(B63,Cartera!$A$4:$A$204,0)),"Factura no está en Cartera"))</f>
        <v/>
      </c>
      <c r="G63" s="13">
        <f>IF(B63="","",IFERROR(INDEX(Cartera!$F$4:$F$204,MATCH(B63,Cartera!$A$4:$A$204,0)),0))</f>
        <v/>
      </c>
      <c r="H63" s="13">
        <f>IF(B63="","",G63-SUMIFS($E$4:E63,$B$4:B63,B63))</f>
        <v/>
      </c>
      <c r="I63" s="14">
        <f>IF(B63="","",IF(COUNTIF(Cartera!$A$4:$A$204,B63)=0,"Revisar: factura no está en Cartera",IF(COUNTIF(Cruces!$A$4:$A$404,A63)&gt;1,"Pago a varias facturas",IF(H63&gt;=1,"Abono parcial",IF(H63&lt;=-1,"Revisar: paga de más",IF(D63&gt;0,"Exacto con retención o descuento","Pago exacto"))))))</f>
        <v/>
      </c>
      <c r="J63" s="14">
        <f>IF(B63="","",IF(COUNTIF(Extracto!$A$4:$A$304,A63)=0,"Revisar: ID no está en Extracto",IF(COUNTIF(Cartera!$A$4:$A$204,B63)=0,"Revisar: factura no está en Cartera",IF(H63&lt;=-1,"Revisar: paga de más","Listo para recibo de caja"))))</f>
        <v/>
      </c>
    </row>
    <row r="64">
      <c r="C64" s="17" t="n"/>
      <c r="D64" s="17" t="n"/>
      <c r="E64" s="13">
        <f>IF(B64="","",C64+D64)</f>
        <v/>
      </c>
      <c r="F64" s="14">
        <f>IF(B64="","",IFERROR(INDEX(Cartera!$B$4:$B$204,MATCH(B64,Cartera!$A$4:$A$204,0)),"Factura no está en Cartera"))</f>
        <v/>
      </c>
      <c r="G64" s="13">
        <f>IF(B64="","",IFERROR(INDEX(Cartera!$F$4:$F$204,MATCH(B64,Cartera!$A$4:$A$204,0)),0))</f>
        <v/>
      </c>
      <c r="H64" s="13">
        <f>IF(B64="","",G64-SUMIFS($E$4:E64,$B$4:B64,B64))</f>
        <v/>
      </c>
      <c r="I64" s="14">
        <f>IF(B64="","",IF(COUNTIF(Cartera!$A$4:$A$204,B64)=0,"Revisar: factura no está en Cartera",IF(COUNTIF(Cruces!$A$4:$A$404,A64)&gt;1,"Pago a varias facturas",IF(H64&gt;=1,"Abono parcial",IF(H64&lt;=-1,"Revisar: paga de más",IF(D64&gt;0,"Exacto con retención o descuento","Pago exacto"))))))</f>
        <v/>
      </c>
      <c r="J64" s="14">
        <f>IF(B64="","",IF(COUNTIF(Extracto!$A$4:$A$304,A64)=0,"Revisar: ID no está en Extracto",IF(COUNTIF(Cartera!$A$4:$A$204,B64)=0,"Revisar: factura no está en Cartera",IF(H64&lt;=-1,"Revisar: paga de más","Listo para recibo de caja"))))</f>
        <v/>
      </c>
    </row>
    <row r="65">
      <c r="C65" s="17" t="n"/>
      <c r="D65" s="17" t="n"/>
      <c r="E65" s="13">
        <f>IF(B65="","",C65+D65)</f>
        <v/>
      </c>
      <c r="F65" s="14">
        <f>IF(B65="","",IFERROR(INDEX(Cartera!$B$4:$B$204,MATCH(B65,Cartera!$A$4:$A$204,0)),"Factura no está en Cartera"))</f>
        <v/>
      </c>
      <c r="G65" s="13">
        <f>IF(B65="","",IFERROR(INDEX(Cartera!$F$4:$F$204,MATCH(B65,Cartera!$A$4:$A$204,0)),0))</f>
        <v/>
      </c>
      <c r="H65" s="13">
        <f>IF(B65="","",G65-SUMIFS($E$4:E65,$B$4:B65,B65))</f>
        <v/>
      </c>
      <c r="I65" s="14">
        <f>IF(B65="","",IF(COUNTIF(Cartera!$A$4:$A$204,B65)=0,"Revisar: factura no está en Cartera",IF(COUNTIF(Cruces!$A$4:$A$404,A65)&gt;1,"Pago a varias facturas",IF(H65&gt;=1,"Abono parcial",IF(H65&lt;=-1,"Revisar: paga de más",IF(D65&gt;0,"Exacto con retención o descuento","Pago exacto"))))))</f>
        <v/>
      </c>
      <c r="J65" s="14">
        <f>IF(B65="","",IF(COUNTIF(Extracto!$A$4:$A$304,A65)=0,"Revisar: ID no está en Extracto",IF(COUNTIF(Cartera!$A$4:$A$204,B65)=0,"Revisar: factura no está en Cartera",IF(H65&lt;=-1,"Revisar: paga de más","Listo para recibo de caja"))))</f>
        <v/>
      </c>
    </row>
    <row r="66">
      <c r="C66" s="17" t="n"/>
      <c r="D66" s="17" t="n"/>
      <c r="E66" s="13">
        <f>IF(B66="","",C66+D66)</f>
        <v/>
      </c>
      <c r="F66" s="14">
        <f>IF(B66="","",IFERROR(INDEX(Cartera!$B$4:$B$204,MATCH(B66,Cartera!$A$4:$A$204,0)),"Factura no está en Cartera"))</f>
        <v/>
      </c>
      <c r="G66" s="13">
        <f>IF(B66="","",IFERROR(INDEX(Cartera!$F$4:$F$204,MATCH(B66,Cartera!$A$4:$A$204,0)),0))</f>
        <v/>
      </c>
      <c r="H66" s="13">
        <f>IF(B66="","",G66-SUMIFS($E$4:E66,$B$4:B66,B66))</f>
        <v/>
      </c>
      <c r="I66" s="14">
        <f>IF(B66="","",IF(COUNTIF(Cartera!$A$4:$A$204,B66)=0,"Revisar: factura no está en Cartera",IF(COUNTIF(Cruces!$A$4:$A$404,A66)&gt;1,"Pago a varias facturas",IF(H66&gt;=1,"Abono parcial",IF(H66&lt;=-1,"Revisar: paga de más",IF(D66&gt;0,"Exacto con retención o descuento","Pago exacto"))))))</f>
        <v/>
      </c>
      <c r="J66" s="14">
        <f>IF(B66="","",IF(COUNTIF(Extracto!$A$4:$A$304,A66)=0,"Revisar: ID no está en Extracto",IF(COUNTIF(Cartera!$A$4:$A$204,B66)=0,"Revisar: factura no está en Cartera",IF(H66&lt;=-1,"Revisar: paga de más","Listo para recibo de caja"))))</f>
        <v/>
      </c>
    </row>
    <row r="67">
      <c r="C67" s="17" t="n"/>
      <c r="D67" s="17" t="n"/>
      <c r="E67" s="13">
        <f>IF(B67="","",C67+D67)</f>
        <v/>
      </c>
      <c r="F67" s="14">
        <f>IF(B67="","",IFERROR(INDEX(Cartera!$B$4:$B$204,MATCH(B67,Cartera!$A$4:$A$204,0)),"Factura no está en Cartera"))</f>
        <v/>
      </c>
      <c r="G67" s="13">
        <f>IF(B67="","",IFERROR(INDEX(Cartera!$F$4:$F$204,MATCH(B67,Cartera!$A$4:$A$204,0)),0))</f>
        <v/>
      </c>
      <c r="H67" s="13">
        <f>IF(B67="","",G67-SUMIFS($E$4:E67,$B$4:B67,B67))</f>
        <v/>
      </c>
      <c r="I67" s="14">
        <f>IF(B67="","",IF(COUNTIF(Cartera!$A$4:$A$204,B67)=0,"Revisar: factura no está en Cartera",IF(COUNTIF(Cruces!$A$4:$A$404,A67)&gt;1,"Pago a varias facturas",IF(H67&gt;=1,"Abono parcial",IF(H67&lt;=-1,"Revisar: paga de más",IF(D67&gt;0,"Exacto con retención o descuento","Pago exacto"))))))</f>
        <v/>
      </c>
      <c r="J67" s="14">
        <f>IF(B67="","",IF(COUNTIF(Extracto!$A$4:$A$304,A67)=0,"Revisar: ID no está en Extracto",IF(COUNTIF(Cartera!$A$4:$A$204,B67)=0,"Revisar: factura no está en Cartera",IF(H67&lt;=-1,"Revisar: paga de más","Listo para recibo de caja"))))</f>
        <v/>
      </c>
    </row>
    <row r="68">
      <c r="C68" s="17" t="n"/>
      <c r="D68" s="17" t="n"/>
      <c r="E68" s="13">
        <f>IF(B68="","",C68+D68)</f>
        <v/>
      </c>
      <c r="F68" s="14">
        <f>IF(B68="","",IFERROR(INDEX(Cartera!$B$4:$B$204,MATCH(B68,Cartera!$A$4:$A$204,0)),"Factura no está en Cartera"))</f>
        <v/>
      </c>
      <c r="G68" s="13">
        <f>IF(B68="","",IFERROR(INDEX(Cartera!$F$4:$F$204,MATCH(B68,Cartera!$A$4:$A$204,0)),0))</f>
        <v/>
      </c>
      <c r="H68" s="13">
        <f>IF(B68="","",G68-SUMIFS($E$4:E68,$B$4:B68,B68))</f>
        <v/>
      </c>
      <c r="I68" s="14">
        <f>IF(B68="","",IF(COUNTIF(Cartera!$A$4:$A$204,B68)=0,"Revisar: factura no está en Cartera",IF(COUNTIF(Cruces!$A$4:$A$404,A68)&gt;1,"Pago a varias facturas",IF(H68&gt;=1,"Abono parcial",IF(H68&lt;=-1,"Revisar: paga de más",IF(D68&gt;0,"Exacto con retención o descuento","Pago exacto"))))))</f>
        <v/>
      </c>
      <c r="J68" s="14">
        <f>IF(B68="","",IF(COUNTIF(Extracto!$A$4:$A$304,A68)=0,"Revisar: ID no está en Extracto",IF(COUNTIF(Cartera!$A$4:$A$204,B68)=0,"Revisar: factura no está en Cartera",IF(H68&lt;=-1,"Revisar: paga de más","Listo para recibo de caja"))))</f>
        <v/>
      </c>
    </row>
    <row r="69">
      <c r="C69" s="17" t="n"/>
      <c r="D69" s="17" t="n"/>
      <c r="E69" s="13">
        <f>IF(B69="","",C69+D69)</f>
        <v/>
      </c>
      <c r="F69" s="14">
        <f>IF(B69="","",IFERROR(INDEX(Cartera!$B$4:$B$204,MATCH(B69,Cartera!$A$4:$A$204,0)),"Factura no está en Cartera"))</f>
        <v/>
      </c>
      <c r="G69" s="13">
        <f>IF(B69="","",IFERROR(INDEX(Cartera!$F$4:$F$204,MATCH(B69,Cartera!$A$4:$A$204,0)),0))</f>
        <v/>
      </c>
      <c r="H69" s="13">
        <f>IF(B69="","",G69-SUMIFS($E$4:E69,$B$4:B69,B69))</f>
        <v/>
      </c>
      <c r="I69" s="14">
        <f>IF(B69="","",IF(COUNTIF(Cartera!$A$4:$A$204,B69)=0,"Revisar: factura no está en Cartera",IF(COUNTIF(Cruces!$A$4:$A$404,A69)&gt;1,"Pago a varias facturas",IF(H69&gt;=1,"Abono parcial",IF(H69&lt;=-1,"Revisar: paga de más",IF(D69&gt;0,"Exacto con retención o descuento","Pago exacto"))))))</f>
        <v/>
      </c>
      <c r="J69" s="14">
        <f>IF(B69="","",IF(COUNTIF(Extracto!$A$4:$A$304,A69)=0,"Revisar: ID no está en Extracto",IF(COUNTIF(Cartera!$A$4:$A$204,B69)=0,"Revisar: factura no está en Cartera",IF(H69&lt;=-1,"Revisar: paga de más","Listo para recibo de caja"))))</f>
        <v/>
      </c>
    </row>
    <row r="70">
      <c r="C70" s="17" t="n"/>
      <c r="D70" s="17" t="n"/>
      <c r="E70" s="13">
        <f>IF(B70="","",C70+D70)</f>
        <v/>
      </c>
      <c r="F70" s="14">
        <f>IF(B70="","",IFERROR(INDEX(Cartera!$B$4:$B$204,MATCH(B70,Cartera!$A$4:$A$204,0)),"Factura no está en Cartera"))</f>
        <v/>
      </c>
      <c r="G70" s="13">
        <f>IF(B70="","",IFERROR(INDEX(Cartera!$F$4:$F$204,MATCH(B70,Cartera!$A$4:$A$204,0)),0))</f>
        <v/>
      </c>
      <c r="H70" s="13">
        <f>IF(B70="","",G70-SUMIFS($E$4:E70,$B$4:B70,B70))</f>
        <v/>
      </c>
      <c r="I70" s="14">
        <f>IF(B70="","",IF(COUNTIF(Cartera!$A$4:$A$204,B70)=0,"Revisar: factura no está en Cartera",IF(COUNTIF(Cruces!$A$4:$A$404,A70)&gt;1,"Pago a varias facturas",IF(H70&gt;=1,"Abono parcial",IF(H70&lt;=-1,"Revisar: paga de más",IF(D70&gt;0,"Exacto con retención o descuento","Pago exacto"))))))</f>
        <v/>
      </c>
      <c r="J70" s="14">
        <f>IF(B70="","",IF(COUNTIF(Extracto!$A$4:$A$304,A70)=0,"Revisar: ID no está en Extracto",IF(COUNTIF(Cartera!$A$4:$A$204,B70)=0,"Revisar: factura no está en Cartera",IF(H70&lt;=-1,"Revisar: paga de más","Listo para recibo de caja"))))</f>
        <v/>
      </c>
    </row>
    <row r="71">
      <c r="C71" s="17" t="n"/>
      <c r="D71" s="17" t="n"/>
      <c r="E71" s="13">
        <f>IF(B71="","",C71+D71)</f>
        <v/>
      </c>
      <c r="F71" s="14">
        <f>IF(B71="","",IFERROR(INDEX(Cartera!$B$4:$B$204,MATCH(B71,Cartera!$A$4:$A$204,0)),"Factura no está en Cartera"))</f>
        <v/>
      </c>
      <c r="G71" s="13">
        <f>IF(B71="","",IFERROR(INDEX(Cartera!$F$4:$F$204,MATCH(B71,Cartera!$A$4:$A$204,0)),0))</f>
        <v/>
      </c>
      <c r="H71" s="13">
        <f>IF(B71="","",G71-SUMIFS($E$4:E71,$B$4:B71,B71))</f>
        <v/>
      </c>
      <c r="I71" s="14">
        <f>IF(B71="","",IF(COUNTIF(Cartera!$A$4:$A$204,B71)=0,"Revisar: factura no está en Cartera",IF(COUNTIF(Cruces!$A$4:$A$404,A71)&gt;1,"Pago a varias facturas",IF(H71&gt;=1,"Abono parcial",IF(H71&lt;=-1,"Revisar: paga de más",IF(D71&gt;0,"Exacto con retención o descuento","Pago exacto"))))))</f>
        <v/>
      </c>
      <c r="J71" s="14">
        <f>IF(B71="","",IF(COUNTIF(Extracto!$A$4:$A$304,A71)=0,"Revisar: ID no está en Extracto",IF(COUNTIF(Cartera!$A$4:$A$204,B71)=0,"Revisar: factura no está en Cartera",IF(H71&lt;=-1,"Revisar: paga de más","Listo para recibo de caja"))))</f>
        <v/>
      </c>
    </row>
    <row r="72">
      <c r="C72" s="17" t="n"/>
      <c r="D72" s="17" t="n"/>
      <c r="E72" s="13">
        <f>IF(B72="","",C72+D72)</f>
        <v/>
      </c>
      <c r="F72" s="14">
        <f>IF(B72="","",IFERROR(INDEX(Cartera!$B$4:$B$204,MATCH(B72,Cartera!$A$4:$A$204,0)),"Factura no está en Cartera"))</f>
        <v/>
      </c>
      <c r="G72" s="13">
        <f>IF(B72="","",IFERROR(INDEX(Cartera!$F$4:$F$204,MATCH(B72,Cartera!$A$4:$A$204,0)),0))</f>
        <v/>
      </c>
      <c r="H72" s="13">
        <f>IF(B72="","",G72-SUMIFS($E$4:E72,$B$4:B72,B72))</f>
        <v/>
      </c>
      <c r="I72" s="14">
        <f>IF(B72="","",IF(COUNTIF(Cartera!$A$4:$A$204,B72)=0,"Revisar: factura no está en Cartera",IF(COUNTIF(Cruces!$A$4:$A$404,A72)&gt;1,"Pago a varias facturas",IF(H72&gt;=1,"Abono parcial",IF(H72&lt;=-1,"Revisar: paga de más",IF(D72&gt;0,"Exacto con retención o descuento","Pago exacto"))))))</f>
        <v/>
      </c>
      <c r="J72" s="14">
        <f>IF(B72="","",IF(COUNTIF(Extracto!$A$4:$A$304,A72)=0,"Revisar: ID no está en Extracto",IF(COUNTIF(Cartera!$A$4:$A$204,B72)=0,"Revisar: factura no está en Cartera",IF(H72&lt;=-1,"Revisar: paga de más","Listo para recibo de caja"))))</f>
        <v/>
      </c>
    </row>
    <row r="73">
      <c r="C73" s="17" t="n"/>
      <c r="D73" s="17" t="n"/>
      <c r="E73" s="13">
        <f>IF(B73="","",C73+D73)</f>
        <v/>
      </c>
      <c r="F73" s="14">
        <f>IF(B73="","",IFERROR(INDEX(Cartera!$B$4:$B$204,MATCH(B73,Cartera!$A$4:$A$204,0)),"Factura no está en Cartera"))</f>
        <v/>
      </c>
      <c r="G73" s="13">
        <f>IF(B73="","",IFERROR(INDEX(Cartera!$F$4:$F$204,MATCH(B73,Cartera!$A$4:$A$204,0)),0))</f>
        <v/>
      </c>
      <c r="H73" s="13">
        <f>IF(B73="","",G73-SUMIFS($E$4:E73,$B$4:B73,B73))</f>
        <v/>
      </c>
      <c r="I73" s="14">
        <f>IF(B73="","",IF(COUNTIF(Cartera!$A$4:$A$204,B73)=0,"Revisar: factura no está en Cartera",IF(COUNTIF(Cruces!$A$4:$A$404,A73)&gt;1,"Pago a varias facturas",IF(H73&gt;=1,"Abono parcial",IF(H73&lt;=-1,"Revisar: paga de más",IF(D73&gt;0,"Exacto con retención o descuento","Pago exacto"))))))</f>
        <v/>
      </c>
      <c r="J73" s="14">
        <f>IF(B73="","",IF(COUNTIF(Extracto!$A$4:$A$304,A73)=0,"Revisar: ID no está en Extracto",IF(COUNTIF(Cartera!$A$4:$A$204,B73)=0,"Revisar: factura no está en Cartera",IF(H73&lt;=-1,"Revisar: paga de más","Listo para recibo de caja"))))</f>
        <v/>
      </c>
    </row>
    <row r="74">
      <c r="C74" s="17" t="n"/>
      <c r="D74" s="17" t="n"/>
      <c r="E74" s="13">
        <f>IF(B74="","",C74+D74)</f>
        <v/>
      </c>
      <c r="F74" s="14">
        <f>IF(B74="","",IFERROR(INDEX(Cartera!$B$4:$B$204,MATCH(B74,Cartera!$A$4:$A$204,0)),"Factura no está en Cartera"))</f>
        <v/>
      </c>
      <c r="G74" s="13">
        <f>IF(B74="","",IFERROR(INDEX(Cartera!$F$4:$F$204,MATCH(B74,Cartera!$A$4:$A$204,0)),0))</f>
        <v/>
      </c>
      <c r="H74" s="13">
        <f>IF(B74="","",G74-SUMIFS($E$4:E74,$B$4:B74,B74))</f>
        <v/>
      </c>
      <c r="I74" s="14">
        <f>IF(B74="","",IF(COUNTIF(Cartera!$A$4:$A$204,B74)=0,"Revisar: factura no está en Cartera",IF(COUNTIF(Cruces!$A$4:$A$404,A74)&gt;1,"Pago a varias facturas",IF(H74&gt;=1,"Abono parcial",IF(H74&lt;=-1,"Revisar: paga de más",IF(D74&gt;0,"Exacto con retención o descuento","Pago exacto"))))))</f>
        <v/>
      </c>
      <c r="J74" s="14">
        <f>IF(B74="","",IF(COUNTIF(Extracto!$A$4:$A$304,A74)=0,"Revisar: ID no está en Extracto",IF(COUNTIF(Cartera!$A$4:$A$204,B74)=0,"Revisar: factura no está en Cartera",IF(H74&lt;=-1,"Revisar: paga de más","Listo para recibo de caja"))))</f>
        <v/>
      </c>
    </row>
    <row r="75">
      <c r="C75" s="17" t="n"/>
      <c r="D75" s="17" t="n"/>
      <c r="E75" s="13">
        <f>IF(B75="","",C75+D75)</f>
        <v/>
      </c>
      <c r="F75" s="14">
        <f>IF(B75="","",IFERROR(INDEX(Cartera!$B$4:$B$204,MATCH(B75,Cartera!$A$4:$A$204,0)),"Factura no está en Cartera"))</f>
        <v/>
      </c>
      <c r="G75" s="13">
        <f>IF(B75="","",IFERROR(INDEX(Cartera!$F$4:$F$204,MATCH(B75,Cartera!$A$4:$A$204,0)),0))</f>
        <v/>
      </c>
      <c r="H75" s="13">
        <f>IF(B75="","",G75-SUMIFS($E$4:E75,$B$4:B75,B75))</f>
        <v/>
      </c>
      <c r="I75" s="14">
        <f>IF(B75="","",IF(COUNTIF(Cartera!$A$4:$A$204,B75)=0,"Revisar: factura no está en Cartera",IF(COUNTIF(Cruces!$A$4:$A$404,A75)&gt;1,"Pago a varias facturas",IF(H75&gt;=1,"Abono parcial",IF(H75&lt;=-1,"Revisar: paga de más",IF(D75&gt;0,"Exacto con retención o descuento","Pago exacto"))))))</f>
        <v/>
      </c>
      <c r="J75" s="14">
        <f>IF(B75="","",IF(COUNTIF(Extracto!$A$4:$A$304,A75)=0,"Revisar: ID no está en Extracto",IF(COUNTIF(Cartera!$A$4:$A$204,B75)=0,"Revisar: factura no está en Cartera",IF(H75&lt;=-1,"Revisar: paga de más","Listo para recibo de caja"))))</f>
        <v/>
      </c>
    </row>
    <row r="76">
      <c r="C76" s="17" t="n"/>
      <c r="D76" s="17" t="n"/>
      <c r="E76" s="13">
        <f>IF(B76="","",C76+D76)</f>
        <v/>
      </c>
      <c r="F76" s="14">
        <f>IF(B76="","",IFERROR(INDEX(Cartera!$B$4:$B$204,MATCH(B76,Cartera!$A$4:$A$204,0)),"Factura no está en Cartera"))</f>
        <v/>
      </c>
      <c r="G76" s="13">
        <f>IF(B76="","",IFERROR(INDEX(Cartera!$F$4:$F$204,MATCH(B76,Cartera!$A$4:$A$204,0)),0))</f>
        <v/>
      </c>
      <c r="H76" s="13">
        <f>IF(B76="","",G76-SUMIFS($E$4:E76,$B$4:B76,B76))</f>
        <v/>
      </c>
      <c r="I76" s="14">
        <f>IF(B76="","",IF(COUNTIF(Cartera!$A$4:$A$204,B76)=0,"Revisar: factura no está en Cartera",IF(COUNTIF(Cruces!$A$4:$A$404,A76)&gt;1,"Pago a varias facturas",IF(H76&gt;=1,"Abono parcial",IF(H76&lt;=-1,"Revisar: paga de más",IF(D76&gt;0,"Exacto con retención o descuento","Pago exacto"))))))</f>
        <v/>
      </c>
      <c r="J76" s="14">
        <f>IF(B76="","",IF(COUNTIF(Extracto!$A$4:$A$304,A76)=0,"Revisar: ID no está en Extracto",IF(COUNTIF(Cartera!$A$4:$A$204,B76)=0,"Revisar: factura no está en Cartera",IF(H76&lt;=-1,"Revisar: paga de más","Listo para recibo de caja"))))</f>
        <v/>
      </c>
    </row>
    <row r="77">
      <c r="C77" s="17" t="n"/>
      <c r="D77" s="17" t="n"/>
      <c r="E77" s="13">
        <f>IF(B77="","",C77+D77)</f>
        <v/>
      </c>
      <c r="F77" s="14">
        <f>IF(B77="","",IFERROR(INDEX(Cartera!$B$4:$B$204,MATCH(B77,Cartera!$A$4:$A$204,0)),"Factura no está en Cartera"))</f>
        <v/>
      </c>
      <c r="G77" s="13">
        <f>IF(B77="","",IFERROR(INDEX(Cartera!$F$4:$F$204,MATCH(B77,Cartera!$A$4:$A$204,0)),0))</f>
        <v/>
      </c>
      <c r="H77" s="13">
        <f>IF(B77="","",G77-SUMIFS($E$4:E77,$B$4:B77,B77))</f>
        <v/>
      </c>
      <c r="I77" s="14">
        <f>IF(B77="","",IF(COUNTIF(Cartera!$A$4:$A$204,B77)=0,"Revisar: factura no está en Cartera",IF(COUNTIF(Cruces!$A$4:$A$404,A77)&gt;1,"Pago a varias facturas",IF(H77&gt;=1,"Abono parcial",IF(H77&lt;=-1,"Revisar: paga de más",IF(D77&gt;0,"Exacto con retención o descuento","Pago exacto"))))))</f>
        <v/>
      </c>
      <c r="J77" s="14">
        <f>IF(B77="","",IF(COUNTIF(Extracto!$A$4:$A$304,A77)=0,"Revisar: ID no está en Extracto",IF(COUNTIF(Cartera!$A$4:$A$204,B77)=0,"Revisar: factura no está en Cartera",IF(H77&lt;=-1,"Revisar: paga de más","Listo para recibo de caja"))))</f>
        <v/>
      </c>
    </row>
    <row r="78">
      <c r="C78" s="17" t="n"/>
      <c r="D78" s="17" t="n"/>
      <c r="E78" s="13">
        <f>IF(B78="","",C78+D78)</f>
        <v/>
      </c>
      <c r="F78" s="14">
        <f>IF(B78="","",IFERROR(INDEX(Cartera!$B$4:$B$204,MATCH(B78,Cartera!$A$4:$A$204,0)),"Factura no está en Cartera"))</f>
        <v/>
      </c>
      <c r="G78" s="13">
        <f>IF(B78="","",IFERROR(INDEX(Cartera!$F$4:$F$204,MATCH(B78,Cartera!$A$4:$A$204,0)),0))</f>
        <v/>
      </c>
      <c r="H78" s="13">
        <f>IF(B78="","",G78-SUMIFS($E$4:E78,$B$4:B78,B78))</f>
        <v/>
      </c>
      <c r="I78" s="14">
        <f>IF(B78="","",IF(COUNTIF(Cartera!$A$4:$A$204,B78)=0,"Revisar: factura no está en Cartera",IF(COUNTIF(Cruces!$A$4:$A$404,A78)&gt;1,"Pago a varias facturas",IF(H78&gt;=1,"Abono parcial",IF(H78&lt;=-1,"Revisar: paga de más",IF(D78&gt;0,"Exacto con retención o descuento","Pago exacto"))))))</f>
        <v/>
      </c>
      <c r="J78" s="14">
        <f>IF(B78="","",IF(COUNTIF(Extracto!$A$4:$A$304,A78)=0,"Revisar: ID no está en Extracto",IF(COUNTIF(Cartera!$A$4:$A$204,B78)=0,"Revisar: factura no está en Cartera",IF(H78&lt;=-1,"Revisar: paga de más","Listo para recibo de caja"))))</f>
        <v/>
      </c>
    </row>
    <row r="79">
      <c r="C79" s="17" t="n"/>
      <c r="D79" s="17" t="n"/>
      <c r="E79" s="13">
        <f>IF(B79="","",C79+D79)</f>
        <v/>
      </c>
      <c r="F79" s="14">
        <f>IF(B79="","",IFERROR(INDEX(Cartera!$B$4:$B$204,MATCH(B79,Cartera!$A$4:$A$204,0)),"Factura no está en Cartera"))</f>
        <v/>
      </c>
      <c r="G79" s="13">
        <f>IF(B79="","",IFERROR(INDEX(Cartera!$F$4:$F$204,MATCH(B79,Cartera!$A$4:$A$204,0)),0))</f>
        <v/>
      </c>
      <c r="H79" s="13">
        <f>IF(B79="","",G79-SUMIFS($E$4:E79,$B$4:B79,B79))</f>
        <v/>
      </c>
      <c r="I79" s="14">
        <f>IF(B79="","",IF(COUNTIF(Cartera!$A$4:$A$204,B79)=0,"Revisar: factura no está en Cartera",IF(COUNTIF(Cruces!$A$4:$A$404,A79)&gt;1,"Pago a varias facturas",IF(H79&gt;=1,"Abono parcial",IF(H79&lt;=-1,"Revisar: paga de más",IF(D79&gt;0,"Exacto con retención o descuento","Pago exacto"))))))</f>
        <v/>
      </c>
      <c r="J79" s="14">
        <f>IF(B79="","",IF(COUNTIF(Extracto!$A$4:$A$304,A79)=0,"Revisar: ID no está en Extracto",IF(COUNTIF(Cartera!$A$4:$A$204,B79)=0,"Revisar: factura no está en Cartera",IF(H79&lt;=-1,"Revisar: paga de más","Listo para recibo de caja"))))</f>
        <v/>
      </c>
    </row>
    <row r="80">
      <c r="C80" s="17" t="n"/>
      <c r="D80" s="17" t="n"/>
      <c r="E80" s="13">
        <f>IF(B80="","",C80+D80)</f>
        <v/>
      </c>
      <c r="F80" s="14">
        <f>IF(B80="","",IFERROR(INDEX(Cartera!$B$4:$B$204,MATCH(B80,Cartera!$A$4:$A$204,0)),"Factura no está en Cartera"))</f>
        <v/>
      </c>
      <c r="G80" s="13">
        <f>IF(B80="","",IFERROR(INDEX(Cartera!$F$4:$F$204,MATCH(B80,Cartera!$A$4:$A$204,0)),0))</f>
        <v/>
      </c>
      <c r="H80" s="13">
        <f>IF(B80="","",G80-SUMIFS($E$4:E80,$B$4:B80,B80))</f>
        <v/>
      </c>
      <c r="I80" s="14">
        <f>IF(B80="","",IF(COUNTIF(Cartera!$A$4:$A$204,B80)=0,"Revisar: factura no está en Cartera",IF(COUNTIF(Cruces!$A$4:$A$404,A80)&gt;1,"Pago a varias facturas",IF(H80&gt;=1,"Abono parcial",IF(H80&lt;=-1,"Revisar: paga de más",IF(D80&gt;0,"Exacto con retención o descuento","Pago exacto"))))))</f>
        <v/>
      </c>
      <c r="J80" s="14">
        <f>IF(B80="","",IF(COUNTIF(Extracto!$A$4:$A$304,A80)=0,"Revisar: ID no está en Extracto",IF(COUNTIF(Cartera!$A$4:$A$204,B80)=0,"Revisar: factura no está en Cartera",IF(H80&lt;=-1,"Revisar: paga de más","Listo para recibo de caja"))))</f>
        <v/>
      </c>
    </row>
    <row r="81">
      <c r="C81" s="17" t="n"/>
      <c r="D81" s="17" t="n"/>
      <c r="E81" s="13">
        <f>IF(B81="","",C81+D81)</f>
        <v/>
      </c>
      <c r="F81" s="14">
        <f>IF(B81="","",IFERROR(INDEX(Cartera!$B$4:$B$204,MATCH(B81,Cartera!$A$4:$A$204,0)),"Factura no está en Cartera"))</f>
        <v/>
      </c>
      <c r="G81" s="13">
        <f>IF(B81="","",IFERROR(INDEX(Cartera!$F$4:$F$204,MATCH(B81,Cartera!$A$4:$A$204,0)),0))</f>
        <v/>
      </c>
      <c r="H81" s="13">
        <f>IF(B81="","",G81-SUMIFS($E$4:E81,$B$4:B81,B81))</f>
        <v/>
      </c>
      <c r="I81" s="14">
        <f>IF(B81="","",IF(COUNTIF(Cartera!$A$4:$A$204,B81)=0,"Revisar: factura no está en Cartera",IF(COUNTIF(Cruces!$A$4:$A$404,A81)&gt;1,"Pago a varias facturas",IF(H81&gt;=1,"Abono parcial",IF(H81&lt;=-1,"Revisar: paga de más",IF(D81&gt;0,"Exacto con retención o descuento","Pago exacto"))))))</f>
        <v/>
      </c>
      <c r="J81" s="14">
        <f>IF(B81="","",IF(COUNTIF(Extracto!$A$4:$A$304,A81)=0,"Revisar: ID no está en Extracto",IF(COUNTIF(Cartera!$A$4:$A$204,B81)=0,"Revisar: factura no está en Cartera",IF(H81&lt;=-1,"Revisar: paga de más","Listo para recibo de caja"))))</f>
        <v/>
      </c>
    </row>
    <row r="82">
      <c r="C82" s="17" t="n"/>
      <c r="D82" s="17" t="n"/>
      <c r="E82" s="13">
        <f>IF(B82="","",C82+D82)</f>
        <v/>
      </c>
      <c r="F82" s="14">
        <f>IF(B82="","",IFERROR(INDEX(Cartera!$B$4:$B$204,MATCH(B82,Cartera!$A$4:$A$204,0)),"Factura no está en Cartera"))</f>
        <v/>
      </c>
      <c r="G82" s="13">
        <f>IF(B82="","",IFERROR(INDEX(Cartera!$F$4:$F$204,MATCH(B82,Cartera!$A$4:$A$204,0)),0))</f>
        <v/>
      </c>
      <c r="H82" s="13">
        <f>IF(B82="","",G82-SUMIFS($E$4:E82,$B$4:B82,B82))</f>
        <v/>
      </c>
      <c r="I82" s="14">
        <f>IF(B82="","",IF(COUNTIF(Cartera!$A$4:$A$204,B82)=0,"Revisar: factura no está en Cartera",IF(COUNTIF(Cruces!$A$4:$A$404,A82)&gt;1,"Pago a varias facturas",IF(H82&gt;=1,"Abono parcial",IF(H82&lt;=-1,"Revisar: paga de más",IF(D82&gt;0,"Exacto con retención o descuento","Pago exacto"))))))</f>
        <v/>
      </c>
      <c r="J82" s="14">
        <f>IF(B82="","",IF(COUNTIF(Extracto!$A$4:$A$304,A82)=0,"Revisar: ID no está en Extracto",IF(COUNTIF(Cartera!$A$4:$A$204,B82)=0,"Revisar: factura no está en Cartera",IF(H82&lt;=-1,"Revisar: paga de más","Listo para recibo de caja"))))</f>
        <v/>
      </c>
    </row>
    <row r="83">
      <c r="C83" s="17" t="n"/>
      <c r="D83" s="17" t="n"/>
      <c r="E83" s="13">
        <f>IF(B83="","",C83+D83)</f>
        <v/>
      </c>
      <c r="F83" s="14">
        <f>IF(B83="","",IFERROR(INDEX(Cartera!$B$4:$B$204,MATCH(B83,Cartera!$A$4:$A$204,0)),"Factura no está en Cartera"))</f>
        <v/>
      </c>
      <c r="G83" s="13">
        <f>IF(B83="","",IFERROR(INDEX(Cartera!$F$4:$F$204,MATCH(B83,Cartera!$A$4:$A$204,0)),0))</f>
        <v/>
      </c>
      <c r="H83" s="13">
        <f>IF(B83="","",G83-SUMIFS($E$4:E83,$B$4:B83,B83))</f>
        <v/>
      </c>
      <c r="I83" s="14">
        <f>IF(B83="","",IF(COUNTIF(Cartera!$A$4:$A$204,B83)=0,"Revisar: factura no está en Cartera",IF(COUNTIF(Cruces!$A$4:$A$404,A83)&gt;1,"Pago a varias facturas",IF(H83&gt;=1,"Abono parcial",IF(H83&lt;=-1,"Revisar: paga de más",IF(D83&gt;0,"Exacto con retención o descuento","Pago exacto"))))))</f>
        <v/>
      </c>
      <c r="J83" s="14">
        <f>IF(B83="","",IF(COUNTIF(Extracto!$A$4:$A$304,A83)=0,"Revisar: ID no está en Extracto",IF(COUNTIF(Cartera!$A$4:$A$204,B83)=0,"Revisar: factura no está en Cartera",IF(H83&lt;=-1,"Revisar: paga de más","Listo para recibo de caja"))))</f>
        <v/>
      </c>
    </row>
    <row r="84">
      <c r="C84" s="17" t="n"/>
      <c r="D84" s="17" t="n"/>
      <c r="E84" s="13">
        <f>IF(B84="","",C84+D84)</f>
        <v/>
      </c>
      <c r="F84" s="14">
        <f>IF(B84="","",IFERROR(INDEX(Cartera!$B$4:$B$204,MATCH(B84,Cartera!$A$4:$A$204,0)),"Factura no está en Cartera"))</f>
        <v/>
      </c>
      <c r="G84" s="13">
        <f>IF(B84="","",IFERROR(INDEX(Cartera!$F$4:$F$204,MATCH(B84,Cartera!$A$4:$A$204,0)),0))</f>
        <v/>
      </c>
      <c r="H84" s="13">
        <f>IF(B84="","",G84-SUMIFS($E$4:E84,$B$4:B84,B84))</f>
        <v/>
      </c>
      <c r="I84" s="14">
        <f>IF(B84="","",IF(COUNTIF(Cartera!$A$4:$A$204,B84)=0,"Revisar: factura no está en Cartera",IF(COUNTIF(Cruces!$A$4:$A$404,A84)&gt;1,"Pago a varias facturas",IF(H84&gt;=1,"Abono parcial",IF(H84&lt;=-1,"Revisar: paga de más",IF(D84&gt;0,"Exacto con retención o descuento","Pago exacto"))))))</f>
        <v/>
      </c>
      <c r="J84" s="14">
        <f>IF(B84="","",IF(COUNTIF(Extracto!$A$4:$A$304,A84)=0,"Revisar: ID no está en Extracto",IF(COUNTIF(Cartera!$A$4:$A$204,B84)=0,"Revisar: factura no está en Cartera",IF(H84&lt;=-1,"Revisar: paga de más","Listo para recibo de caja"))))</f>
        <v/>
      </c>
    </row>
    <row r="85">
      <c r="C85" s="17" t="n"/>
      <c r="D85" s="17" t="n"/>
      <c r="E85" s="13">
        <f>IF(B85="","",C85+D85)</f>
        <v/>
      </c>
      <c r="F85" s="14">
        <f>IF(B85="","",IFERROR(INDEX(Cartera!$B$4:$B$204,MATCH(B85,Cartera!$A$4:$A$204,0)),"Factura no está en Cartera"))</f>
        <v/>
      </c>
      <c r="G85" s="13">
        <f>IF(B85="","",IFERROR(INDEX(Cartera!$F$4:$F$204,MATCH(B85,Cartera!$A$4:$A$204,0)),0))</f>
        <v/>
      </c>
      <c r="H85" s="13">
        <f>IF(B85="","",G85-SUMIFS($E$4:E85,$B$4:B85,B85))</f>
        <v/>
      </c>
      <c r="I85" s="14">
        <f>IF(B85="","",IF(COUNTIF(Cartera!$A$4:$A$204,B85)=0,"Revisar: factura no está en Cartera",IF(COUNTIF(Cruces!$A$4:$A$404,A85)&gt;1,"Pago a varias facturas",IF(H85&gt;=1,"Abono parcial",IF(H85&lt;=-1,"Revisar: paga de más",IF(D85&gt;0,"Exacto con retención o descuento","Pago exacto"))))))</f>
        <v/>
      </c>
      <c r="J85" s="14">
        <f>IF(B85="","",IF(COUNTIF(Extracto!$A$4:$A$304,A85)=0,"Revisar: ID no está en Extracto",IF(COUNTIF(Cartera!$A$4:$A$204,B85)=0,"Revisar: factura no está en Cartera",IF(H85&lt;=-1,"Revisar: paga de más","Listo para recibo de caja"))))</f>
        <v/>
      </c>
    </row>
    <row r="86">
      <c r="C86" s="17" t="n"/>
      <c r="D86" s="17" t="n"/>
      <c r="E86" s="13">
        <f>IF(B86="","",C86+D86)</f>
        <v/>
      </c>
      <c r="F86" s="14">
        <f>IF(B86="","",IFERROR(INDEX(Cartera!$B$4:$B$204,MATCH(B86,Cartera!$A$4:$A$204,0)),"Factura no está en Cartera"))</f>
        <v/>
      </c>
      <c r="G86" s="13">
        <f>IF(B86="","",IFERROR(INDEX(Cartera!$F$4:$F$204,MATCH(B86,Cartera!$A$4:$A$204,0)),0))</f>
        <v/>
      </c>
      <c r="H86" s="13">
        <f>IF(B86="","",G86-SUMIFS($E$4:E86,$B$4:B86,B86))</f>
        <v/>
      </c>
      <c r="I86" s="14">
        <f>IF(B86="","",IF(COUNTIF(Cartera!$A$4:$A$204,B86)=0,"Revisar: factura no está en Cartera",IF(COUNTIF(Cruces!$A$4:$A$404,A86)&gt;1,"Pago a varias facturas",IF(H86&gt;=1,"Abono parcial",IF(H86&lt;=-1,"Revisar: paga de más",IF(D86&gt;0,"Exacto con retención o descuento","Pago exacto"))))))</f>
        <v/>
      </c>
      <c r="J86" s="14">
        <f>IF(B86="","",IF(COUNTIF(Extracto!$A$4:$A$304,A86)=0,"Revisar: ID no está en Extracto",IF(COUNTIF(Cartera!$A$4:$A$204,B86)=0,"Revisar: factura no está en Cartera",IF(H86&lt;=-1,"Revisar: paga de más","Listo para recibo de caja"))))</f>
        <v/>
      </c>
    </row>
    <row r="87">
      <c r="C87" s="17" t="n"/>
      <c r="D87" s="17" t="n"/>
      <c r="E87" s="13">
        <f>IF(B87="","",C87+D87)</f>
        <v/>
      </c>
      <c r="F87" s="14">
        <f>IF(B87="","",IFERROR(INDEX(Cartera!$B$4:$B$204,MATCH(B87,Cartera!$A$4:$A$204,0)),"Factura no está en Cartera"))</f>
        <v/>
      </c>
      <c r="G87" s="13">
        <f>IF(B87="","",IFERROR(INDEX(Cartera!$F$4:$F$204,MATCH(B87,Cartera!$A$4:$A$204,0)),0))</f>
        <v/>
      </c>
      <c r="H87" s="13">
        <f>IF(B87="","",G87-SUMIFS($E$4:E87,$B$4:B87,B87))</f>
        <v/>
      </c>
      <c r="I87" s="14">
        <f>IF(B87="","",IF(COUNTIF(Cartera!$A$4:$A$204,B87)=0,"Revisar: factura no está en Cartera",IF(COUNTIF(Cruces!$A$4:$A$404,A87)&gt;1,"Pago a varias facturas",IF(H87&gt;=1,"Abono parcial",IF(H87&lt;=-1,"Revisar: paga de más",IF(D87&gt;0,"Exacto con retención o descuento","Pago exacto"))))))</f>
        <v/>
      </c>
      <c r="J87" s="14">
        <f>IF(B87="","",IF(COUNTIF(Extracto!$A$4:$A$304,A87)=0,"Revisar: ID no está en Extracto",IF(COUNTIF(Cartera!$A$4:$A$204,B87)=0,"Revisar: factura no está en Cartera",IF(H87&lt;=-1,"Revisar: paga de más","Listo para recibo de caja"))))</f>
        <v/>
      </c>
    </row>
    <row r="88">
      <c r="C88" s="17" t="n"/>
      <c r="D88" s="17" t="n"/>
      <c r="E88" s="13">
        <f>IF(B88="","",C88+D88)</f>
        <v/>
      </c>
      <c r="F88" s="14">
        <f>IF(B88="","",IFERROR(INDEX(Cartera!$B$4:$B$204,MATCH(B88,Cartera!$A$4:$A$204,0)),"Factura no está en Cartera"))</f>
        <v/>
      </c>
      <c r="G88" s="13">
        <f>IF(B88="","",IFERROR(INDEX(Cartera!$F$4:$F$204,MATCH(B88,Cartera!$A$4:$A$204,0)),0))</f>
        <v/>
      </c>
      <c r="H88" s="13">
        <f>IF(B88="","",G88-SUMIFS($E$4:E88,$B$4:B88,B88))</f>
        <v/>
      </c>
      <c r="I88" s="14">
        <f>IF(B88="","",IF(COUNTIF(Cartera!$A$4:$A$204,B88)=0,"Revisar: factura no está en Cartera",IF(COUNTIF(Cruces!$A$4:$A$404,A88)&gt;1,"Pago a varias facturas",IF(H88&gt;=1,"Abono parcial",IF(H88&lt;=-1,"Revisar: paga de más",IF(D88&gt;0,"Exacto con retención o descuento","Pago exacto"))))))</f>
        <v/>
      </c>
      <c r="J88" s="14">
        <f>IF(B88="","",IF(COUNTIF(Extracto!$A$4:$A$304,A88)=0,"Revisar: ID no está en Extracto",IF(COUNTIF(Cartera!$A$4:$A$204,B88)=0,"Revisar: factura no está en Cartera",IF(H88&lt;=-1,"Revisar: paga de más","Listo para recibo de caja"))))</f>
        <v/>
      </c>
    </row>
    <row r="89">
      <c r="C89" s="17" t="n"/>
      <c r="D89" s="17" t="n"/>
      <c r="E89" s="13">
        <f>IF(B89="","",C89+D89)</f>
        <v/>
      </c>
      <c r="F89" s="14">
        <f>IF(B89="","",IFERROR(INDEX(Cartera!$B$4:$B$204,MATCH(B89,Cartera!$A$4:$A$204,0)),"Factura no está en Cartera"))</f>
        <v/>
      </c>
      <c r="G89" s="13">
        <f>IF(B89="","",IFERROR(INDEX(Cartera!$F$4:$F$204,MATCH(B89,Cartera!$A$4:$A$204,0)),0))</f>
        <v/>
      </c>
      <c r="H89" s="13">
        <f>IF(B89="","",G89-SUMIFS($E$4:E89,$B$4:B89,B89))</f>
        <v/>
      </c>
      <c r="I89" s="14">
        <f>IF(B89="","",IF(COUNTIF(Cartera!$A$4:$A$204,B89)=0,"Revisar: factura no está en Cartera",IF(COUNTIF(Cruces!$A$4:$A$404,A89)&gt;1,"Pago a varias facturas",IF(H89&gt;=1,"Abono parcial",IF(H89&lt;=-1,"Revisar: paga de más",IF(D89&gt;0,"Exacto con retención o descuento","Pago exacto"))))))</f>
        <v/>
      </c>
      <c r="J89" s="14">
        <f>IF(B89="","",IF(COUNTIF(Extracto!$A$4:$A$304,A89)=0,"Revisar: ID no está en Extracto",IF(COUNTIF(Cartera!$A$4:$A$204,B89)=0,"Revisar: factura no está en Cartera",IF(H89&lt;=-1,"Revisar: paga de más","Listo para recibo de caja"))))</f>
        <v/>
      </c>
    </row>
    <row r="90">
      <c r="C90" s="17" t="n"/>
      <c r="D90" s="17" t="n"/>
      <c r="E90" s="13">
        <f>IF(B90="","",C90+D90)</f>
        <v/>
      </c>
      <c r="F90" s="14">
        <f>IF(B90="","",IFERROR(INDEX(Cartera!$B$4:$B$204,MATCH(B90,Cartera!$A$4:$A$204,0)),"Factura no está en Cartera"))</f>
        <v/>
      </c>
      <c r="G90" s="13">
        <f>IF(B90="","",IFERROR(INDEX(Cartera!$F$4:$F$204,MATCH(B90,Cartera!$A$4:$A$204,0)),0))</f>
        <v/>
      </c>
      <c r="H90" s="13">
        <f>IF(B90="","",G90-SUMIFS($E$4:E90,$B$4:B90,B90))</f>
        <v/>
      </c>
      <c r="I90" s="14">
        <f>IF(B90="","",IF(COUNTIF(Cartera!$A$4:$A$204,B90)=0,"Revisar: factura no está en Cartera",IF(COUNTIF(Cruces!$A$4:$A$404,A90)&gt;1,"Pago a varias facturas",IF(H90&gt;=1,"Abono parcial",IF(H90&lt;=-1,"Revisar: paga de más",IF(D90&gt;0,"Exacto con retención o descuento","Pago exacto"))))))</f>
        <v/>
      </c>
      <c r="J90" s="14">
        <f>IF(B90="","",IF(COUNTIF(Extracto!$A$4:$A$304,A90)=0,"Revisar: ID no está en Extracto",IF(COUNTIF(Cartera!$A$4:$A$204,B90)=0,"Revisar: factura no está en Cartera",IF(H90&lt;=-1,"Revisar: paga de más","Listo para recibo de caja"))))</f>
        <v/>
      </c>
    </row>
    <row r="91">
      <c r="C91" s="17" t="n"/>
      <c r="D91" s="17" t="n"/>
      <c r="E91" s="13">
        <f>IF(B91="","",C91+D91)</f>
        <v/>
      </c>
      <c r="F91" s="14">
        <f>IF(B91="","",IFERROR(INDEX(Cartera!$B$4:$B$204,MATCH(B91,Cartera!$A$4:$A$204,0)),"Factura no está en Cartera"))</f>
        <v/>
      </c>
      <c r="G91" s="13">
        <f>IF(B91="","",IFERROR(INDEX(Cartera!$F$4:$F$204,MATCH(B91,Cartera!$A$4:$A$204,0)),0))</f>
        <v/>
      </c>
      <c r="H91" s="13">
        <f>IF(B91="","",G91-SUMIFS($E$4:E91,$B$4:B91,B91))</f>
        <v/>
      </c>
      <c r="I91" s="14">
        <f>IF(B91="","",IF(COUNTIF(Cartera!$A$4:$A$204,B91)=0,"Revisar: factura no está en Cartera",IF(COUNTIF(Cruces!$A$4:$A$404,A91)&gt;1,"Pago a varias facturas",IF(H91&gt;=1,"Abono parcial",IF(H91&lt;=-1,"Revisar: paga de más",IF(D91&gt;0,"Exacto con retención o descuento","Pago exacto"))))))</f>
        <v/>
      </c>
      <c r="J91" s="14">
        <f>IF(B91="","",IF(COUNTIF(Extracto!$A$4:$A$304,A91)=0,"Revisar: ID no está en Extracto",IF(COUNTIF(Cartera!$A$4:$A$204,B91)=0,"Revisar: factura no está en Cartera",IF(H91&lt;=-1,"Revisar: paga de más","Listo para recibo de caja"))))</f>
        <v/>
      </c>
    </row>
    <row r="92">
      <c r="C92" s="17" t="n"/>
      <c r="D92" s="17" t="n"/>
      <c r="E92" s="13">
        <f>IF(B92="","",C92+D92)</f>
        <v/>
      </c>
      <c r="F92" s="14">
        <f>IF(B92="","",IFERROR(INDEX(Cartera!$B$4:$B$204,MATCH(B92,Cartera!$A$4:$A$204,0)),"Factura no está en Cartera"))</f>
        <v/>
      </c>
      <c r="G92" s="13">
        <f>IF(B92="","",IFERROR(INDEX(Cartera!$F$4:$F$204,MATCH(B92,Cartera!$A$4:$A$204,0)),0))</f>
        <v/>
      </c>
      <c r="H92" s="13">
        <f>IF(B92="","",G92-SUMIFS($E$4:E92,$B$4:B92,B92))</f>
        <v/>
      </c>
      <c r="I92" s="14">
        <f>IF(B92="","",IF(COUNTIF(Cartera!$A$4:$A$204,B92)=0,"Revisar: factura no está en Cartera",IF(COUNTIF(Cruces!$A$4:$A$404,A92)&gt;1,"Pago a varias facturas",IF(H92&gt;=1,"Abono parcial",IF(H92&lt;=-1,"Revisar: paga de más",IF(D92&gt;0,"Exacto con retención o descuento","Pago exacto"))))))</f>
        <v/>
      </c>
      <c r="J92" s="14">
        <f>IF(B92="","",IF(COUNTIF(Extracto!$A$4:$A$304,A92)=0,"Revisar: ID no está en Extracto",IF(COUNTIF(Cartera!$A$4:$A$204,B92)=0,"Revisar: factura no está en Cartera",IF(H92&lt;=-1,"Revisar: paga de más","Listo para recibo de caja"))))</f>
        <v/>
      </c>
    </row>
    <row r="93">
      <c r="C93" s="17" t="n"/>
      <c r="D93" s="17" t="n"/>
      <c r="E93" s="13">
        <f>IF(B93="","",C93+D93)</f>
        <v/>
      </c>
      <c r="F93" s="14">
        <f>IF(B93="","",IFERROR(INDEX(Cartera!$B$4:$B$204,MATCH(B93,Cartera!$A$4:$A$204,0)),"Factura no está en Cartera"))</f>
        <v/>
      </c>
      <c r="G93" s="13">
        <f>IF(B93="","",IFERROR(INDEX(Cartera!$F$4:$F$204,MATCH(B93,Cartera!$A$4:$A$204,0)),0))</f>
        <v/>
      </c>
      <c r="H93" s="13">
        <f>IF(B93="","",G93-SUMIFS($E$4:E93,$B$4:B93,B93))</f>
        <v/>
      </c>
      <c r="I93" s="14">
        <f>IF(B93="","",IF(COUNTIF(Cartera!$A$4:$A$204,B93)=0,"Revisar: factura no está en Cartera",IF(COUNTIF(Cruces!$A$4:$A$404,A93)&gt;1,"Pago a varias facturas",IF(H93&gt;=1,"Abono parcial",IF(H93&lt;=-1,"Revisar: paga de más",IF(D93&gt;0,"Exacto con retención o descuento","Pago exacto"))))))</f>
        <v/>
      </c>
      <c r="J93" s="14">
        <f>IF(B93="","",IF(COUNTIF(Extracto!$A$4:$A$304,A93)=0,"Revisar: ID no está en Extracto",IF(COUNTIF(Cartera!$A$4:$A$204,B93)=0,"Revisar: factura no está en Cartera",IF(H93&lt;=-1,"Revisar: paga de más","Listo para recibo de caja"))))</f>
        <v/>
      </c>
    </row>
    <row r="94">
      <c r="C94" s="17" t="n"/>
      <c r="D94" s="17" t="n"/>
      <c r="E94" s="13">
        <f>IF(B94="","",C94+D94)</f>
        <v/>
      </c>
      <c r="F94" s="14">
        <f>IF(B94="","",IFERROR(INDEX(Cartera!$B$4:$B$204,MATCH(B94,Cartera!$A$4:$A$204,0)),"Factura no está en Cartera"))</f>
        <v/>
      </c>
      <c r="G94" s="13">
        <f>IF(B94="","",IFERROR(INDEX(Cartera!$F$4:$F$204,MATCH(B94,Cartera!$A$4:$A$204,0)),0))</f>
        <v/>
      </c>
      <c r="H94" s="13">
        <f>IF(B94="","",G94-SUMIFS($E$4:E94,$B$4:B94,B94))</f>
        <v/>
      </c>
      <c r="I94" s="14">
        <f>IF(B94="","",IF(COUNTIF(Cartera!$A$4:$A$204,B94)=0,"Revisar: factura no está en Cartera",IF(COUNTIF(Cruces!$A$4:$A$404,A94)&gt;1,"Pago a varias facturas",IF(H94&gt;=1,"Abono parcial",IF(H94&lt;=-1,"Revisar: paga de más",IF(D94&gt;0,"Exacto con retención o descuento","Pago exacto"))))))</f>
        <v/>
      </c>
      <c r="J94" s="14">
        <f>IF(B94="","",IF(COUNTIF(Extracto!$A$4:$A$304,A94)=0,"Revisar: ID no está en Extracto",IF(COUNTIF(Cartera!$A$4:$A$204,B94)=0,"Revisar: factura no está en Cartera",IF(H94&lt;=-1,"Revisar: paga de más","Listo para recibo de caja"))))</f>
        <v/>
      </c>
    </row>
    <row r="95">
      <c r="C95" s="17" t="n"/>
      <c r="D95" s="17" t="n"/>
      <c r="E95" s="13">
        <f>IF(B95="","",C95+D95)</f>
        <v/>
      </c>
      <c r="F95" s="14">
        <f>IF(B95="","",IFERROR(INDEX(Cartera!$B$4:$B$204,MATCH(B95,Cartera!$A$4:$A$204,0)),"Factura no está en Cartera"))</f>
        <v/>
      </c>
      <c r="G95" s="13">
        <f>IF(B95="","",IFERROR(INDEX(Cartera!$F$4:$F$204,MATCH(B95,Cartera!$A$4:$A$204,0)),0))</f>
        <v/>
      </c>
      <c r="H95" s="13">
        <f>IF(B95="","",G95-SUMIFS($E$4:E95,$B$4:B95,B95))</f>
        <v/>
      </c>
      <c r="I95" s="14">
        <f>IF(B95="","",IF(COUNTIF(Cartera!$A$4:$A$204,B95)=0,"Revisar: factura no está en Cartera",IF(COUNTIF(Cruces!$A$4:$A$404,A95)&gt;1,"Pago a varias facturas",IF(H95&gt;=1,"Abono parcial",IF(H95&lt;=-1,"Revisar: paga de más",IF(D95&gt;0,"Exacto con retención o descuento","Pago exacto"))))))</f>
        <v/>
      </c>
      <c r="J95" s="14">
        <f>IF(B95="","",IF(COUNTIF(Extracto!$A$4:$A$304,A95)=0,"Revisar: ID no está en Extracto",IF(COUNTIF(Cartera!$A$4:$A$204,B95)=0,"Revisar: factura no está en Cartera",IF(H95&lt;=-1,"Revisar: paga de más","Listo para recibo de caja"))))</f>
        <v/>
      </c>
    </row>
    <row r="96">
      <c r="C96" s="17" t="n"/>
      <c r="D96" s="17" t="n"/>
      <c r="E96" s="13">
        <f>IF(B96="","",C96+D96)</f>
        <v/>
      </c>
      <c r="F96" s="14">
        <f>IF(B96="","",IFERROR(INDEX(Cartera!$B$4:$B$204,MATCH(B96,Cartera!$A$4:$A$204,0)),"Factura no está en Cartera"))</f>
        <v/>
      </c>
      <c r="G96" s="13">
        <f>IF(B96="","",IFERROR(INDEX(Cartera!$F$4:$F$204,MATCH(B96,Cartera!$A$4:$A$204,0)),0))</f>
        <v/>
      </c>
      <c r="H96" s="13">
        <f>IF(B96="","",G96-SUMIFS($E$4:E96,$B$4:B96,B96))</f>
        <v/>
      </c>
      <c r="I96" s="14">
        <f>IF(B96="","",IF(COUNTIF(Cartera!$A$4:$A$204,B96)=0,"Revisar: factura no está en Cartera",IF(COUNTIF(Cruces!$A$4:$A$404,A96)&gt;1,"Pago a varias facturas",IF(H96&gt;=1,"Abono parcial",IF(H96&lt;=-1,"Revisar: paga de más",IF(D96&gt;0,"Exacto con retención o descuento","Pago exacto"))))))</f>
        <v/>
      </c>
      <c r="J96" s="14">
        <f>IF(B96="","",IF(COUNTIF(Extracto!$A$4:$A$304,A96)=0,"Revisar: ID no está en Extracto",IF(COUNTIF(Cartera!$A$4:$A$204,B96)=0,"Revisar: factura no está en Cartera",IF(H96&lt;=-1,"Revisar: paga de más","Listo para recibo de caja"))))</f>
        <v/>
      </c>
    </row>
    <row r="97">
      <c r="C97" s="17" t="n"/>
      <c r="D97" s="17" t="n"/>
      <c r="E97" s="13">
        <f>IF(B97="","",C97+D97)</f>
        <v/>
      </c>
      <c r="F97" s="14">
        <f>IF(B97="","",IFERROR(INDEX(Cartera!$B$4:$B$204,MATCH(B97,Cartera!$A$4:$A$204,0)),"Factura no está en Cartera"))</f>
        <v/>
      </c>
      <c r="G97" s="13">
        <f>IF(B97="","",IFERROR(INDEX(Cartera!$F$4:$F$204,MATCH(B97,Cartera!$A$4:$A$204,0)),0))</f>
        <v/>
      </c>
      <c r="H97" s="13">
        <f>IF(B97="","",G97-SUMIFS($E$4:E97,$B$4:B97,B97))</f>
        <v/>
      </c>
      <c r="I97" s="14">
        <f>IF(B97="","",IF(COUNTIF(Cartera!$A$4:$A$204,B97)=0,"Revisar: factura no está en Cartera",IF(COUNTIF(Cruces!$A$4:$A$404,A97)&gt;1,"Pago a varias facturas",IF(H97&gt;=1,"Abono parcial",IF(H97&lt;=-1,"Revisar: paga de más",IF(D97&gt;0,"Exacto con retención o descuento","Pago exacto"))))))</f>
        <v/>
      </c>
      <c r="J97" s="14">
        <f>IF(B97="","",IF(COUNTIF(Extracto!$A$4:$A$304,A97)=0,"Revisar: ID no está en Extracto",IF(COUNTIF(Cartera!$A$4:$A$204,B97)=0,"Revisar: factura no está en Cartera",IF(H97&lt;=-1,"Revisar: paga de más","Listo para recibo de caja"))))</f>
        <v/>
      </c>
    </row>
    <row r="98">
      <c r="C98" s="17" t="n"/>
      <c r="D98" s="17" t="n"/>
      <c r="E98" s="13">
        <f>IF(B98="","",C98+D98)</f>
        <v/>
      </c>
      <c r="F98" s="14">
        <f>IF(B98="","",IFERROR(INDEX(Cartera!$B$4:$B$204,MATCH(B98,Cartera!$A$4:$A$204,0)),"Factura no está en Cartera"))</f>
        <v/>
      </c>
      <c r="G98" s="13">
        <f>IF(B98="","",IFERROR(INDEX(Cartera!$F$4:$F$204,MATCH(B98,Cartera!$A$4:$A$204,0)),0))</f>
        <v/>
      </c>
      <c r="H98" s="13">
        <f>IF(B98="","",G98-SUMIFS($E$4:E98,$B$4:B98,B98))</f>
        <v/>
      </c>
      <c r="I98" s="14">
        <f>IF(B98="","",IF(COUNTIF(Cartera!$A$4:$A$204,B98)=0,"Revisar: factura no está en Cartera",IF(COUNTIF(Cruces!$A$4:$A$404,A98)&gt;1,"Pago a varias facturas",IF(H98&gt;=1,"Abono parcial",IF(H98&lt;=-1,"Revisar: paga de más",IF(D98&gt;0,"Exacto con retención o descuento","Pago exacto"))))))</f>
        <v/>
      </c>
      <c r="J98" s="14">
        <f>IF(B98="","",IF(COUNTIF(Extracto!$A$4:$A$304,A98)=0,"Revisar: ID no está en Extracto",IF(COUNTIF(Cartera!$A$4:$A$204,B98)=0,"Revisar: factura no está en Cartera",IF(H98&lt;=-1,"Revisar: paga de más","Listo para recibo de caja"))))</f>
        <v/>
      </c>
    </row>
    <row r="99">
      <c r="C99" s="17" t="n"/>
      <c r="D99" s="17" t="n"/>
      <c r="E99" s="13">
        <f>IF(B99="","",C99+D99)</f>
        <v/>
      </c>
      <c r="F99" s="14">
        <f>IF(B99="","",IFERROR(INDEX(Cartera!$B$4:$B$204,MATCH(B99,Cartera!$A$4:$A$204,0)),"Factura no está en Cartera"))</f>
        <v/>
      </c>
      <c r="G99" s="13">
        <f>IF(B99="","",IFERROR(INDEX(Cartera!$F$4:$F$204,MATCH(B99,Cartera!$A$4:$A$204,0)),0))</f>
        <v/>
      </c>
      <c r="H99" s="13">
        <f>IF(B99="","",G99-SUMIFS($E$4:E99,$B$4:B99,B99))</f>
        <v/>
      </c>
      <c r="I99" s="14">
        <f>IF(B99="","",IF(COUNTIF(Cartera!$A$4:$A$204,B99)=0,"Revisar: factura no está en Cartera",IF(COUNTIF(Cruces!$A$4:$A$404,A99)&gt;1,"Pago a varias facturas",IF(H99&gt;=1,"Abono parcial",IF(H99&lt;=-1,"Revisar: paga de más",IF(D99&gt;0,"Exacto con retención o descuento","Pago exacto"))))))</f>
        <v/>
      </c>
      <c r="J99" s="14">
        <f>IF(B99="","",IF(COUNTIF(Extracto!$A$4:$A$304,A99)=0,"Revisar: ID no está en Extracto",IF(COUNTIF(Cartera!$A$4:$A$204,B99)=0,"Revisar: factura no está en Cartera",IF(H99&lt;=-1,"Revisar: paga de más","Listo para recibo de caja"))))</f>
        <v/>
      </c>
    </row>
    <row r="100">
      <c r="C100" s="17" t="n"/>
      <c r="D100" s="17" t="n"/>
      <c r="E100" s="13">
        <f>IF(B100="","",C100+D100)</f>
        <v/>
      </c>
      <c r="F100" s="14">
        <f>IF(B100="","",IFERROR(INDEX(Cartera!$B$4:$B$204,MATCH(B100,Cartera!$A$4:$A$204,0)),"Factura no está en Cartera"))</f>
        <v/>
      </c>
      <c r="G100" s="13">
        <f>IF(B100="","",IFERROR(INDEX(Cartera!$F$4:$F$204,MATCH(B100,Cartera!$A$4:$A$204,0)),0))</f>
        <v/>
      </c>
      <c r="H100" s="13">
        <f>IF(B100="","",G100-SUMIFS($E$4:E100,$B$4:B100,B100))</f>
        <v/>
      </c>
      <c r="I100" s="14">
        <f>IF(B100="","",IF(COUNTIF(Cartera!$A$4:$A$204,B100)=0,"Revisar: factura no está en Cartera",IF(COUNTIF(Cruces!$A$4:$A$404,A100)&gt;1,"Pago a varias facturas",IF(H100&gt;=1,"Abono parcial",IF(H100&lt;=-1,"Revisar: paga de más",IF(D100&gt;0,"Exacto con retención o descuento","Pago exacto"))))))</f>
        <v/>
      </c>
      <c r="J100" s="14">
        <f>IF(B100="","",IF(COUNTIF(Extracto!$A$4:$A$304,A100)=0,"Revisar: ID no está en Extracto",IF(COUNTIF(Cartera!$A$4:$A$204,B100)=0,"Revisar: factura no está en Cartera",IF(H100&lt;=-1,"Revisar: paga de más","Listo para recibo de caja"))))</f>
        <v/>
      </c>
    </row>
    <row r="101">
      <c r="C101" s="17" t="n"/>
      <c r="D101" s="17" t="n"/>
      <c r="E101" s="13">
        <f>IF(B101="","",C101+D101)</f>
        <v/>
      </c>
      <c r="F101" s="14">
        <f>IF(B101="","",IFERROR(INDEX(Cartera!$B$4:$B$204,MATCH(B101,Cartera!$A$4:$A$204,0)),"Factura no está en Cartera"))</f>
        <v/>
      </c>
      <c r="G101" s="13">
        <f>IF(B101="","",IFERROR(INDEX(Cartera!$F$4:$F$204,MATCH(B101,Cartera!$A$4:$A$204,0)),0))</f>
        <v/>
      </c>
      <c r="H101" s="13">
        <f>IF(B101="","",G101-SUMIFS($E$4:E101,$B$4:B101,B101))</f>
        <v/>
      </c>
      <c r="I101" s="14">
        <f>IF(B101="","",IF(COUNTIF(Cartera!$A$4:$A$204,B101)=0,"Revisar: factura no está en Cartera",IF(COUNTIF(Cruces!$A$4:$A$404,A101)&gt;1,"Pago a varias facturas",IF(H101&gt;=1,"Abono parcial",IF(H101&lt;=-1,"Revisar: paga de más",IF(D101&gt;0,"Exacto con retención o descuento","Pago exacto"))))))</f>
        <v/>
      </c>
      <c r="J101" s="14">
        <f>IF(B101="","",IF(COUNTIF(Extracto!$A$4:$A$304,A101)=0,"Revisar: ID no está en Extracto",IF(COUNTIF(Cartera!$A$4:$A$204,B101)=0,"Revisar: factura no está en Cartera",IF(H101&lt;=-1,"Revisar: paga de más","Listo para recibo de caja"))))</f>
        <v/>
      </c>
    </row>
    <row r="102">
      <c r="C102" s="17" t="n"/>
      <c r="D102" s="17" t="n"/>
      <c r="E102" s="13">
        <f>IF(B102="","",C102+D102)</f>
        <v/>
      </c>
      <c r="F102" s="14">
        <f>IF(B102="","",IFERROR(INDEX(Cartera!$B$4:$B$204,MATCH(B102,Cartera!$A$4:$A$204,0)),"Factura no está en Cartera"))</f>
        <v/>
      </c>
      <c r="G102" s="13">
        <f>IF(B102="","",IFERROR(INDEX(Cartera!$F$4:$F$204,MATCH(B102,Cartera!$A$4:$A$204,0)),0))</f>
        <v/>
      </c>
      <c r="H102" s="13">
        <f>IF(B102="","",G102-SUMIFS($E$4:E102,$B$4:B102,B102))</f>
        <v/>
      </c>
      <c r="I102" s="14">
        <f>IF(B102="","",IF(COUNTIF(Cartera!$A$4:$A$204,B102)=0,"Revisar: factura no está en Cartera",IF(COUNTIF(Cruces!$A$4:$A$404,A102)&gt;1,"Pago a varias facturas",IF(H102&gt;=1,"Abono parcial",IF(H102&lt;=-1,"Revisar: paga de más",IF(D102&gt;0,"Exacto con retención o descuento","Pago exacto"))))))</f>
        <v/>
      </c>
      <c r="J102" s="14">
        <f>IF(B102="","",IF(COUNTIF(Extracto!$A$4:$A$304,A102)=0,"Revisar: ID no está en Extracto",IF(COUNTIF(Cartera!$A$4:$A$204,B102)=0,"Revisar: factura no está en Cartera",IF(H102&lt;=-1,"Revisar: paga de más","Listo para recibo de caja"))))</f>
        <v/>
      </c>
    </row>
    <row r="103">
      <c r="C103" s="17" t="n"/>
      <c r="D103" s="17" t="n"/>
      <c r="E103" s="13">
        <f>IF(B103="","",C103+D103)</f>
        <v/>
      </c>
      <c r="F103" s="14">
        <f>IF(B103="","",IFERROR(INDEX(Cartera!$B$4:$B$204,MATCH(B103,Cartera!$A$4:$A$204,0)),"Factura no está en Cartera"))</f>
        <v/>
      </c>
      <c r="G103" s="13">
        <f>IF(B103="","",IFERROR(INDEX(Cartera!$F$4:$F$204,MATCH(B103,Cartera!$A$4:$A$204,0)),0))</f>
        <v/>
      </c>
      <c r="H103" s="13">
        <f>IF(B103="","",G103-SUMIFS($E$4:E103,$B$4:B103,B103))</f>
        <v/>
      </c>
      <c r="I103" s="14">
        <f>IF(B103="","",IF(COUNTIF(Cartera!$A$4:$A$204,B103)=0,"Revisar: factura no está en Cartera",IF(COUNTIF(Cruces!$A$4:$A$404,A103)&gt;1,"Pago a varias facturas",IF(H103&gt;=1,"Abono parcial",IF(H103&lt;=-1,"Revisar: paga de más",IF(D103&gt;0,"Exacto con retención o descuento","Pago exacto"))))))</f>
        <v/>
      </c>
      <c r="J103" s="14">
        <f>IF(B103="","",IF(COUNTIF(Extracto!$A$4:$A$304,A103)=0,"Revisar: ID no está en Extracto",IF(COUNTIF(Cartera!$A$4:$A$204,B103)=0,"Revisar: factura no está en Cartera",IF(H103&lt;=-1,"Revisar: paga de más","Listo para recibo de caja"))))</f>
        <v/>
      </c>
    </row>
    <row r="104">
      <c r="C104" s="17" t="n"/>
      <c r="D104" s="17" t="n"/>
      <c r="E104" s="13">
        <f>IF(B104="","",C104+D104)</f>
        <v/>
      </c>
      <c r="F104" s="14">
        <f>IF(B104="","",IFERROR(INDEX(Cartera!$B$4:$B$204,MATCH(B104,Cartera!$A$4:$A$204,0)),"Factura no está en Cartera"))</f>
        <v/>
      </c>
      <c r="G104" s="13">
        <f>IF(B104="","",IFERROR(INDEX(Cartera!$F$4:$F$204,MATCH(B104,Cartera!$A$4:$A$204,0)),0))</f>
        <v/>
      </c>
      <c r="H104" s="13">
        <f>IF(B104="","",G104-SUMIFS($E$4:E104,$B$4:B104,B104))</f>
        <v/>
      </c>
      <c r="I104" s="14">
        <f>IF(B104="","",IF(COUNTIF(Cartera!$A$4:$A$204,B104)=0,"Revisar: factura no está en Cartera",IF(COUNTIF(Cruces!$A$4:$A$404,A104)&gt;1,"Pago a varias facturas",IF(H104&gt;=1,"Abono parcial",IF(H104&lt;=-1,"Revisar: paga de más",IF(D104&gt;0,"Exacto con retención o descuento","Pago exacto"))))))</f>
        <v/>
      </c>
      <c r="J104" s="14">
        <f>IF(B104="","",IF(COUNTIF(Extracto!$A$4:$A$304,A104)=0,"Revisar: ID no está en Extracto",IF(COUNTIF(Cartera!$A$4:$A$204,B104)=0,"Revisar: factura no está en Cartera",IF(H104&lt;=-1,"Revisar: paga de más","Listo para recibo de caja"))))</f>
        <v/>
      </c>
    </row>
    <row r="105">
      <c r="C105" s="17" t="n"/>
      <c r="D105" s="17" t="n"/>
      <c r="E105" s="13">
        <f>IF(B105="","",C105+D105)</f>
        <v/>
      </c>
      <c r="F105" s="14">
        <f>IF(B105="","",IFERROR(INDEX(Cartera!$B$4:$B$204,MATCH(B105,Cartera!$A$4:$A$204,0)),"Factura no está en Cartera"))</f>
        <v/>
      </c>
      <c r="G105" s="13">
        <f>IF(B105="","",IFERROR(INDEX(Cartera!$F$4:$F$204,MATCH(B105,Cartera!$A$4:$A$204,0)),0))</f>
        <v/>
      </c>
      <c r="H105" s="13">
        <f>IF(B105="","",G105-SUMIFS($E$4:E105,$B$4:B105,B105))</f>
        <v/>
      </c>
      <c r="I105" s="14">
        <f>IF(B105="","",IF(COUNTIF(Cartera!$A$4:$A$204,B105)=0,"Revisar: factura no está en Cartera",IF(COUNTIF(Cruces!$A$4:$A$404,A105)&gt;1,"Pago a varias facturas",IF(H105&gt;=1,"Abono parcial",IF(H105&lt;=-1,"Revisar: paga de más",IF(D105&gt;0,"Exacto con retención o descuento","Pago exacto"))))))</f>
        <v/>
      </c>
      <c r="J105" s="14">
        <f>IF(B105="","",IF(COUNTIF(Extracto!$A$4:$A$304,A105)=0,"Revisar: ID no está en Extracto",IF(COUNTIF(Cartera!$A$4:$A$204,B105)=0,"Revisar: factura no está en Cartera",IF(H105&lt;=-1,"Revisar: paga de más","Listo para recibo de caja"))))</f>
        <v/>
      </c>
    </row>
    <row r="106">
      <c r="C106" s="17" t="n"/>
      <c r="D106" s="17" t="n"/>
      <c r="E106" s="13">
        <f>IF(B106="","",C106+D106)</f>
        <v/>
      </c>
      <c r="F106" s="14">
        <f>IF(B106="","",IFERROR(INDEX(Cartera!$B$4:$B$204,MATCH(B106,Cartera!$A$4:$A$204,0)),"Factura no está en Cartera"))</f>
        <v/>
      </c>
      <c r="G106" s="13">
        <f>IF(B106="","",IFERROR(INDEX(Cartera!$F$4:$F$204,MATCH(B106,Cartera!$A$4:$A$204,0)),0))</f>
        <v/>
      </c>
      <c r="H106" s="13">
        <f>IF(B106="","",G106-SUMIFS($E$4:E106,$B$4:B106,B106))</f>
        <v/>
      </c>
      <c r="I106" s="14">
        <f>IF(B106="","",IF(COUNTIF(Cartera!$A$4:$A$204,B106)=0,"Revisar: factura no está en Cartera",IF(COUNTIF(Cruces!$A$4:$A$404,A106)&gt;1,"Pago a varias facturas",IF(H106&gt;=1,"Abono parcial",IF(H106&lt;=-1,"Revisar: paga de más",IF(D106&gt;0,"Exacto con retención o descuento","Pago exacto"))))))</f>
        <v/>
      </c>
      <c r="J106" s="14">
        <f>IF(B106="","",IF(COUNTIF(Extracto!$A$4:$A$304,A106)=0,"Revisar: ID no está en Extracto",IF(COUNTIF(Cartera!$A$4:$A$204,B106)=0,"Revisar: factura no está en Cartera",IF(H106&lt;=-1,"Revisar: paga de más","Listo para recibo de caja"))))</f>
        <v/>
      </c>
    </row>
    <row r="107">
      <c r="C107" s="17" t="n"/>
      <c r="D107" s="17" t="n"/>
      <c r="E107" s="13">
        <f>IF(B107="","",C107+D107)</f>
        <v/>
      </c>
      <c r="F107" s="14">
        <f>IF(B107="","",IFERROR(INDEX(Cartera!$B$4:$B$204,MATCH(B107,Cartera!$A$4:$A$204,0)),"Factura no está en Cartera"))</f>
        <v/>
      </c>
      <c r="G107" s="13">
        <f>IF(B107="","",IFERROR(INDEX(Cartera!$F$4:$F$204,MATCH(B107,Cartera!$A$4:$A$204,0)),0))</f>
        <v/>
      </c>
      <c r="H107" s="13">
        <f>IF(B107="","",G107-SUMIFS($E$4:E107,$B$4:B107,B107))</f>
        <v/>
      </c>
      <c r="I107" s="14">
        <f>IF(B107="","",IF(COUNTIF(Cartera!$A$4:$A$204,B107)=0,"Revisar: factura no está en Cartera",IF(COUNTIF(Cruces!$A$4:$A$404,A107)&gt;1,"Pago a varias facturas",IF(H107&gt;=1,"Abono parcial",IF(H107&lt;=-1,"Revisar: paga de más",IF(D107&gt;0,"Exacto con retención o descuento","Pago exacto"))))))</f>
        <v/>
      </c>
      <c r="J107" s="14">
        <f>IF(B107="","",IF(COUNTIF(Extracto!$A$4:$A$304,A107)=0,"Revisar: ID no está en Extracto",IF(COUNTIF(Cartera!$A$4:$A$204,B107)=0,"Revisar: factura no está en Cartera",IF(H107&lt;=-1,"Revisar: paga de más","Listo para recibo de caja"))))</f>
        <v/>
      </c>
    </row>
    <row r="108">
      <c r="C108" s="17" t="n"/>
      <c r="D108" s="17" t="n"/>
      <c r="E108" s="13">
        <f>IF(B108="","",C108+D108)</f>
        <v/>
      </c>
      <c r="F108" s="14">
        <f>IF(B108="","",IFERROR(INDEX(Cartera!$B$4:$B$204,MATCH(B108,Cartera!$A$4:$A$204,0)),"Factura no está en Cartera"))</f>
        <v/>
      </c>
      <c r="G108" s="13">
        <f>IF(B108="","",IFERROR(INDEX(Cartera!$F$4:$F$204,MATCH(B108,Cartera!$A$4:$A$204,0)),0))</f>
        <v/>
      </c>
      <c r="H108" s="13">
        <f>IF(B108="","",G108-SUMIFS($E$4:E108,$B$4:B108,B108))</f>
        <v/>
      </c>
      <c r="I108" s="14">
        <f>IF(B108="","",IF(COUNTIF(Cartera!$A$4:$A$204,B108)=0,"Revisar: factura no está en Cartera",IF(COUNTIF(Cruces!$A$4:$A$404,A108)&gt;1,"Pago a varias facturas",IF(H108&gt;=1,"Abono parcial",IF(H108&lt;=-1,"Revisar: paga de más",IF(D108&gt;0,"Exacto con retención o descuento","Pago exacto"))))))</f>
        <v/>
      </c>
      <c r="J108" s="14">
        <f>IF(B108="","",IF(COUNTIF(Extracto!$A$4:$A$304,A108)=0,"Revisar: ID no está en Extracto",IF(COUNTIF(Cartera!$A$4:$A$204,B108)=0,"Revisar: factura no está en Cartera",IF(H108&lt;=-1,"Revisar: paga de más","Listo para recibo de caja"))))</f>
        <v/>
      </c>
    </row>
    <row r="109">
      <c r="C109" s="17" t="n"/>
      <c r="D109" s="17" t="n"/>
      <c r="E109" s="13">
        <f>IF(B109="","",C109+D109)</f>
        <v/>
      </c>
      <c r="F109" s="14">
        <f>IF(B109="","",IFERROR(INDEX(Cartera!$B$4:$B$204,MATCH(B109,Cartera!$A$4:$A$204,0)),"Factura no está en Cartera"))</f>
        <v/>
      </c>
      <c r="G109" s="13">
        <f>IF(B109="","",IFERROR(INDEX(Cartera!$F$4:$F$204,MATCH(B109,Cartera!$A$4:$A$204,0)),0))</f>
        <v/>
      </c>
      <c r="H109" s="13">
        <f>IF(B109="","",G109-SUMIFS($E$4:E109,$B$4:B109,B109))</f>
        <v/>
      </c>
      <c r="I109" s="14">
        <f>IF(B109="","",IF(COUNTIF(Cartera!$A$4:$A$204,B109)=0,"Revisar: factura no está en Cartera",IF(COUNTIF(Cruces!$A$4:$A$404,A109)&gt;1,"Pago a varias facturas",IF(H109&gt;=1,"Abono parcial",IF(H109&lt;=-1,"Revisar: paga de más",IF(D109&gt;0,"Exacto con retención o descuento","Pago exacto"))))))</f>
        <v/>
      </c>
      <c r="J109" s="14">
        <f>IF(B109="","",IF(COUNTIF(Extracto!$A$4:$A$304,A109)=0,"Revisar: ID no está en Extracto",IF(COUNTIF(Cartera!$A$4:$A$204,B109)=0,"Revisar: factura no está en Cartera",IF(H109&lt;=-1,"Revisar: paga de más","Listo para recibo de caja"))))</f>
        <v/>
      </c>
    </row>
    <row r="110">
      <c r="C110" s="17" t="n"/>
      <c r="D110" s="17" t="n"/>
      <c r="E110" s="13">
        <f>IF(B110="","",C110+D110)</f>
        <v/>
      </c>
      <c r="F110" s="14">
        <f>IF(B110="","",IFERROR(INDEX(Cartera!$B$4:$B$204,MATCH(B110,Cartera!$A$4:$A$204,0)),"Factura no está en Cartera"))</f>
        <v/>
      </c>
      <c r="G110" s="13">
        <f>IF(B110="","",IFERROR(INDEX(Cartera!$F$4:$F$204,MATCH(B110,Cartera!$A$4:$A$204,0)),0))</f>
        <v/>
      </c>
      <c r="H110" s="13">
        <f>IF(B110="","",G110-SUMIFS($E$4:E110,$B$4:B110,B110))</f>
        <v/>
      </c>
      <c r="I110" s="14">
        <f>IF(B110="","",IF(COUNTIF(Cartera!$A$4:$A$204,B110)=0,"Revisar: factura no está en Cartera",IF(COUNTIF(Cruces!$A$4:$A$404,A110)&gt;1,"Pago a varias facturas",IF(H110&gt;=1,"Abono parcial",IF(H110&lt;=-1,"Revisar: paga de más",IF(D110&gt;0,"Exacto con retención o descuento","Pago exacto"))))))</f>
        <v/>
      </c>
      <c r="J110" s="14">
        <f>IF(B110="","",IF(COUNTIF(Extracto!$A$4:$A$304,A110)=0,"Revisar: ID no está en Extracto",IF(COUNTIF(Cartera!$A$4:$A$204,B110)=0,"Revisar: factura no está en Cartera",IF(H110&lt;=-1,"Revisar: paga de más","Listo para recibo de caja"))))</f>
        <v/>
      </c>
    </row>
    <row r="111">
      <c r="C111" s="17" t="n"/>
      <c r="D111" s="17" t="n"/>
      <c r="E111" s="13">
        <f>IF(B111="","",C111+D111)</f>
        <v/>
      </c>
      <c r="F111" s="14">
        <f>IF(B111="","",IFERROR(INDEX(Cartera!$B$4:$B$204,MATCH(B111,Cartera!$A$4:$A$204,0)),"Factura no está en Cartera"))</f>
        <v/>
      </c>
      <c r="G111" s="13">
        <f>IF(B111="","",IFERROR(INDEX(Cartera!$F$4:$F$204,MATCH(B111,Cartera!$A$4:$A$204,0)),0))</f>
        <v/>
      </c>
      <c r="H111" s="13">
        <f>IF(B111="","",G111-SUMIFS($E$4:E111,$B$4:B111,B111))</f>
        <v/>
      </c>
      <c r="I111" s="14">
        <f>IF(B111="","",IF(COUNTIF(Cartera!$A$4:$A$204,B111)=0,"Revisar: factura no está en Cartera",IF(COUNTIF(Cruces!$A$4:$A$404,A111)&gt;1,"Pago a varias facturas",IF(H111&gt;=1,"Abono parcial",IF(H111&lt;=-1,"Revisar: paga de más",IF(D111&gt;0,"Exacto con retención o descuento","Pago exacto"))))))</f>
        <v/>
      </c>
      <c r="J111" s="14">
        <f>IF(B111="","",IF(COUNTIF(Extracto!$A$4:$A$304,A111)=0,"Revisar: ID no está en Extracto",IF(COUNTIF(Cartera!$A$4:$A$204,B111)=0,"Revisar: factura no está en Cartera",IF(H111&lt;=-1,"Revisar: paga de más","Listo para recibo de caja"))))</f>
        <v/>
      </c>
    </row>
    <row r="112">
      <c r="C112" s="17" t="n"/>
      <c r="D112" s="17" t="n"/>
      <c r="E112" s="13">
        <f>IF(B112="","",C112+D112)</f>
        <v/>
      </c>
      <c r="F112" s="14">
        <f>IF(B112="","",IFERROR(INDEX(Cartera!$B$4:$B$204,MATCH(B112,Cartera!$A$4:$A$204,0)),"Factura no está en Cartera"))</f>
        <v/>
      </c>
      <c r="G112" s="13">
        <f>IF(B112="","",IFERROR(INDEX(Cartera!$F$4:$F$204,MATCH(B112,Cartera!$A$4:$A$204,0)),0))</f>
        <v/>
      </c>
      <c r="H112" s="13">
        <f>IF(B112="","",G112-SUMIFS($E$4:E112,$B$4:B112,B112))</f>
        <v/>
      </c>
      <c r="I112" s="14">
        <f>IF(B112="","",IF(COUNTIF(Cartera!$A$4:$A$204,B112)=0,"Revisar: factura no está en Cartera",IF(COUNTIF(Cruces!$A$4:$A$404,A112)&gt;1,"Pago a varias facturas",IF(H112&gt;=1,"Abono parcial",IF(H112&lt;=-1,"Revisar: paga de más",IF(D112&gt;0,"Exacto con retención o descuento","Pago exacto"))))))</f>
        <v/>
      </c>
      <c r="J112" s="14">
        <f>IF(B112="","",IF(COUNTIF(Extracto!$A$4:$A$304,A112)=0,"Revisar: ID no está en Extracto",IF(COUNTIF(Cartera!$A$4:$A$204,B112)=0,"Revisar: factura no está en Cartera",IF(H112&lt;=-1,"Revisar: paga de más","Listo para recibo de caja"))))</f>
        <v/>
      </c>
    </row>
    <row r="113">
      <c r="C113" s="17" t="n"/>
      <c r="D113" s="17" t="n"/>
      <c r="E113" s="13">
        <f>IF(B113="","",C113+D113)</f>
        <v/>
      </c>
      <c r="F113" s="14">
        <f>IF(B113="","",IFERROR(INDEX(Cartera!$B$4:$B$204,MATCH(B113,Cartera!$A$4:$A$204,0)),"Factura no está en Cartera"))</f>
        <v/>
      </c>
      <c r="G113" s="13">
        <f>IF(B113="","",IFERROR(INDEX(Cartera!$F$4:$F$204,MATCH(B113,Cartera!$A$4:$A$204,0)),0))</f>
        <v/>
      </c>
      <c r="H113" s="13">
        <f>IF(B113="","",G113-SUMIFS($E$4:E113,$B$4:B113,B113))</f>
        <v/>
      </c>
      <c r="I113" s="14">
        <f>IF(B113="","",IF(COUNTIF(Cartera!$A$4:$A$204,B113)=0,"Revisar: factura no está en Cartera",IF(COUNTIF(Cruces!$A$4:$A$404,A113)&gt;1,"Pago a varias facturas",IF(H113&gt;=1,"Abono parcial",IF(H113&lt;=-1,"Revisar: paga de más",IF(D113&gt;0,"Exacto con retención o descuento","Pago exacto"))))))</f>
        <v/>
      </c>
      <c r="J113" s="14">
        <f>IF(B113="","",IF(COUNTIF(Extracto!$A$4:$A$304,A113)=0,"Revisar: ID no está en Extracto",IF(COUNTIF(Cartera!$A$4:$A$204,B113)=0,"Revisar: factura no está en Cartera",IF(H113&lt;=-1,"Revisar: paga de más","Listo para recibo de caja"))))</f>
        <v/>
      </c>
    </row>
    <row r="114">
      <c r="C114" s="17" t="n"/>
      <c r="D114" s="17" t="n"/>
      <c r="E114" s="13">
        <f>IF(B114="","",C114+D114)</f>
        <v/>
      </c>
      <c r="F114" s="14">
        <f>IF(B114="","",IFERROR(INDEX(Cartera!$B$4:$B$204,MATCH(B114,Cartera!$A$4:$A$204,0)),"Factura no está en Cartera"))</f>
        <v/>
      </c>
      <c r="G114" s="13">
        <f>IF(B114="","",IFERROR(INDEX(Cartera!$F$4:$F$204,MATCH(B114,Cartera!$A$4:$A$204,0)),0))</f>
        <v/>
      </c>
      <c r="H114" s="13">
        <f>IF(B114="","",G114-SUMIFS($E$4:E114,$B$4:B114,B114))</f>
        <v/>
      </c>
      <c r="I114" s="14">
        <f>IF(B114="","",IF(COUNTIF(Cartera!$A$4:$A$204,B114)=0,"Revisar: factura no está en Cartera",IF(COUNTIF(Cruces!$A$4:$A$404,A114)&gt;1,"Pago a varias facturas",IF(H114&gt;=1,"Abono parcial",IF(H114&lt;=-1,"Revisar: paga de más",IF(D114&gt;0,"Exacto con retención o descuento","Pago exacto"))))))</f>
        <v/>
      </c>
      <c r="J114" s="14">
        <f>IF(B114="","",IF(COUNTIF(Extracto!$A$4:$A$304,A114)=0,"Revisar: ID no está en Extracto",IF(COUNTIF(Cartera!$A$4:$A$204,B114)=0,"Revisar: factura no está en Cartera",IF(H114&lt;=-1,"Revisar: paga de más","Listo para recibo de caja"))))</f>
        <v/>
      </c>
    </row>
    <row r="115">
      <c r="C115" s="17" t="n"/>
      <c r="D115" s="17" t="n"/>
      <c r="E115" s="13">
        <f>IF(B115="","",C115+D115)</f>
        <v/>
      </c>
      <c r="F115" s="14">
        <f>IF(B115="","",IFERROR(INDEX(Cartera!$B$4:$B$204,MATCH(B115,Cartera!$A$4:$A$204,0)),"Factura no está en Cartera"))</f>
        <v/>
      </c>
      <c r="G115" s="13">
        <f>IF(B115="","",IFERROR(INDEX(Cartera!$F$4:$F$204,MATCH(B115,Cartera!$A$4:$A$204,0)),0))</f>
        <v/>
      </c>
      <c r="H115" s="13">
        <f>IF(B115="","",G115-SUMIFS($E$4:E115,$B$4:B115,B115))</f>
        <v/>
      </c>
      <c r="I115" s="14">
        <f>IF(B115="","",IF(COUNTIF(Cartera!$A$4:$A$204,B115)=0,"Revisar: factura no está en Cartera",IF(COUNTIF(Cruces!$A$4:$A$404,A115)&gt;1,"Pago a varias facturas",IF(H115&gt;=1,"Abono parcial",IF(H115&lt;=-1,"Revisar: paga de más",IF(D115&gt;0,"Exacto con retención o descuento","Pago exacto"))))))</f>
        <v/>
      </c>
      <c r="J115" s="14">
        <f>IF(B115="","",IF(COUNTIF(Extracto!$A$4:$A$304,A115)=0,"Revisar: ID no está en Extracto",IF(COUNTIF(Cartera!$A$4:$A$204,B115)=0,"Revisar: factura no está en Cartera",IF(H115&lt;=-1,"Revisar: paga de más","Listo para recibo de caja"))))</f>
        <v/>
      </c>
    </row>
    <row r="116">
      <c r="C116" s="17" t="n"/>
      <c r="D116" s="17" t="n"/>
      <c r="E116" s="13">
        <f>IF(B116="","",C116+D116)</f>
        <v/>
      </c>
      <c r="F116" s="14">
        <f>IF(B116="","",IFERROR(INDEX(Cartera!$B$4:$B$204,MATCH(B116,Cartera!$A$4:$A$204,0)),"Factura no está en Cartera"))</f>
        <v/>
      </c>
      <c r="G116" s="13">
        <f>IF(B116="","",IFERROR(INDEX(Cartera!$F$4:$F$204,MATCH(B116,Cartera!$A$4:$A$204,0)),0))</f>
        <v/>
      </c>
      <c r="H116" s="13">
        <f>IF(B116="","",G116-SUMIFS($E$4:E116,$B$4:B116,B116))</f>
        <v/>
      </c>
      <c r="I116" s="14">
        <f>IF(B116="","",IF(COUNTIF(Cartera!$A$4:$A$204,B116)=0,"Revisar: factura no está en Cartera",IF(COUNTIF(Cruces!$A$4:$A$404,A116)&gt;1,"Pago a varias facturas",IF(H116&gt;=1,"Abono parcial",IF(H116&lt;=-1,"Revisar: paga de más",IF(D116&gt;0,"Exacto con retención o descuento","Pago exacto"))))))</f>
        <v/>
      </c>
      <c r="J116" s="14">
        <f>IF(B116="","",IF(COUNTIF(Extracto!$A$4:$A$304,A116)=0,"Revisar: ID no está en Extracto",IF(COUNTIF(Cartera!$A$4:$A$204,B116)=0,"Revisar: factura no está en Cartera",IF(H116&lt;=-1,"Revisar: paga de más","Listo para recibo de caja"))))</f>
        <v/>
      </c>
    </row>
    <row r="117">
      <c r="C117" s="17" t="n"/>
      <c r="D117" s="17" t="n"/>
      <c r="E117" s="13">
        <f>IF(B117="","",C117+D117)</f>
        <v/>
      </c>
      <c r="F117" s="14">
        <f>IF(B117="","",IFERROR(INDEX(Cartera!$B$4:$B$204,MATCH(B117,Cartera!$A$4:$A$204,0)),"Factura no está en Cartera"))</f>
        <v/>
      </c>
      <c r="G117" s="13">
        <f>IF(B117="","",IFERROR(INDEX(Cartera!$F$4:$F$204,MATCH(B117,Cartera!$A$4:$A$204,0)),0))</f>
        <v/>
      </c>
      <c r="H117" s="13">
        <f>IF(B117="","",G117-SUMIFS($E$4:E117,$B$4:B117,B117))</f>
        <v/>
      </c>
      <c r="I117" s="14">
        <f>IF(B117="","",IF(COUNTIF(Cartera!$A$4:$A$204,B117)=0,"Revisar: factura no está en Cartera",IF(COUNTIF(Cruces!$A$4:$A$404,A117)&gt;1,"Pago a varias facturas",IF(H117&gt;=1,"Abono parcial",IF(H117&lt;=-1,"Revisar: paga de más",IF(D117&gt;0,"Exacto con retención o descuento","Pago exacto"))))))</f>
        <v/>
      </c>
      <c r="J117" s="14">
        <f>IF(B117="","",IF(COUNTIF(Extracto!$A$4:$A$304,A117)=0,"Revisar: ID no está en Extracto",IF(COUNTIF(Cartera!$A$4:$A$204,B117)=0,"Revisar: factura no está en Cartera",IF(H117&lt;=-1,"Revisar: paga de más","Listo para recibo de caja"))))</f>
        <v/>
      </c>
    </row>
    <row r="118">
      <c r="C118" s="17" t="n"/>
      <c r="D118" s="17" t="n"/>
      <c r="E118" s="13">
        <f>IF(B118="","",C118+D118)</f>
        <v/>
      </c>
      <c r="F118" s="14">
        <f>IF(B118="","",IFERROR(INDEX(Cartera!$B$4:$B$204,MATCH(B118,Cartera!$A$4:$A$204,0)),"Factura no está en Cartera"))</f>
        <v/>
      </c>
      <c r="G118" s="13">
        <f>IF(B118="","",IFERROR(INDEX(Cartera!$F$4:$F$204,MATCH(B118,Cartera!$A$4:$A$204,0)),0))</f>
        <v/>
      </c>
      <c r="H118" s="13">
        <f>IF(B118="","",G118-SUMIFS($E$4:E118,$B$4:B118,B118))</f>
        <v/>
      </c>
      <c r="I118" s="14">
        <f>IF(B118="","",IF(COUNTIF(Cartera!$A$4:$A$204,B118)=0,"Revisar: factura no está en Cartera",IF(COUNTIF(Cruces!$A$4:$A$404,A118)&gt;1,"Pago a varias facturas",IF(H118&gt;=1,"Abono parcial",IF(H118&lt;=-1,"Revisar: paga de más",IF(D118&gt;0,"Exacto con retención o descuento","Pago exacto"))))))</f>
        <v/>
      </c>
      <c r="J118" s="14">
        <f>IF(B118="","",IF(COUNTIF(Extracto!$A$4:$A$304,A118)=0,"Revisar: ID no está en Extracto",IF(COUNTIF(Cartera!$A$4:$A$204,B118)=0,"Revisar: factura no está en Cartera",IF(H118&lt;=-1,"Revisar: paga de más","Listo para recibo de caja"))))</f>
        <v/>
      </c>
    </row>
    <row r="119">
      <c r="C119" s="17" t="n"/>
      <c r="D119" s="17" t="n"/>
      <c r="E119" s="13">
        <f>IF(B119="","",C119+D119)</f>
        <v/>
      </c>
      <c r="F119" s="14">
        <f>IF(B119="","",IFERROR(INDEX(Cartera!$B$4:$B$204,MATCH(B119,Cartera!$A$4:$A$204,0)),"Factura no está en Cartera"))</f>
        <v/>
      </c>
      <c r="G119" s="13">
        <f>IF(B119="","",IFERROR(INDEX(Cartera!$F$4:$F$204,MATCH(B119,Cartera!$A$4:$A$204,0)),0))</f>
        <v/>
      </c>
      <c r="H119" s="13">
        <f>IF(B119="","",G119-SUMIFS($E$4:E119,$B$4:B119,B119))</f>
        <v/>
      </c>
      <c r="I119" s="14">
        <f>IF(B119="","",IF(COUNTIF(Cartera!$A$4:$A$204,B119)=0,"Revisar: factura no está en Cartera",IF(COUNTIF(Cruces!$A$4:$A$404,A119)&gt;1,"Pago a varias facturas",IF(H119&gt;=1,"Abono parcial",IF(H119&lt;=-1,"Revisar: paga de más",IF(D119&gt;0,"Exacto con retención o descuento","Pago exacto"))))))</f>
        <v/>
      </c>
      <c r="J119" s="14">
        <f>IF(B119="","",IF(COUNTIF(Extracto!$A$4:$A$304,A119)=0,"Revisar: ID no está en Extracto",IF(COUNTIF(Cartera!$A$4:$A$204,B119)=0,"Revisar: factura no está en Cartera",IF(H119&lt;=-1,"Revisar: paga de más","Listo para recibo de caja"))))</f>
        <v/>
      </c>
    </row>
    <row r="120">
      <c r="C120" s="17" t="n"/>
      <c r="D120" s="17" t="n"/>
      <c r="E120" s="13">
        <f>IF(B120="","",C120+D120)</f>
        <v/>
      </c>
      <c r="F120" s="14">
        <f>IF(B120="","",IFERROR(INDEX(Cartera!$B$4:$B$204,MATCH(B120,Cartera!$A$4:$A$204,0)),"Factura no está en Cartera"))</f>
        <v/>
      </c>
      <c r="G120" s="13">
        <f>IF(B120="","",IFERROR(INDEX(Cartera!$F$4:$F$204,MATCH(B120,Cartera!$A$4:$A$204,0)),0))</f>
        <v/>
      </c>
      <c r="H120" s="13">
        <f>IF(B120="","",G120-SUMIFS($E$4:E120,$B$4:B120,B120))</f>
        <v/>
      </c>
      <c r="I120" s="14">
        <f>IF(B120="","",IF(COUNTIF(Cartera!$A$4:$A$204,B120)=0,"Revisar: factura no está en Cartera",IF(COUNTIF(Cruces!$A$4:$A$404,A120)&gt;1,"Pago a varias facturas",IF(H120&gt;=1,"Abono parcial",IF(H120&lt;=-1,"Revisar: paga de más",IF(D120&gt;0,"Exacto con retención o descuento","Pago exacto"))))))</f>
        <v/>
      </c>
      <c r="J120" s="14">
        <f>IF(B120="","",IF(COUNTIF(Extracto!$A$4:$A$304,A120)=0,"Revisar: ID no está en Extracto",IF(COUNTIF(Cartera!$A$4:$A$204,B120)=0,"Revisar: factura no está en Cartera",IF(H120&lt;=-1,"Revisar: paga de más","Listo para recibo de caja"))))</f>
        <v/>
      </c>
    </row>
    <row r="121">
      <c r="C121" s="17" t="n"/>
      <c r="D121" s="17" t="n"/>
      <c r="E121" s="13">
        <f>IF(B121="","",C121+D121)</f>
        <v/>
      </c>
      <c r="F121" s="14">
        <f>IF(B121="","",IFERROR(INDEX(Cartera!$B$4:$B$204,MATCH(B121,Cartera!$A$4:$A$204,0)),"Factura no está en Cartera"))</f>
        <v/>
      </c>
      <c r="G121" s="13">
        <f>IF(B121="","",IFERROR(INDEX(Cartera!$F$4:$F$204,MATCH(B121,Cartera!$A$4:$A$204,0)),0))</f>
        <v/>
      </c>
      <c r="H121" s="13">
        <f>IF(B121="","",G121-SUMIFS($E$4:E121,$B$4:B121,B121))</f>
        <v/>
      </c>
      <c r="I121" s="14">
        <f>IF(B121="","",IF(COUNTIF(Cartera!$A$4:$A$204,B121)=0,"Revisar: factura no está en Cartera",IF(COUNTIF(Cruces!$A$4:$A$404,A121)&gt;1,"Pago a varias facturas",IF(H121&gt;=1,"Abono parcial",IF(H121&lt;=-1,"Revisar: paga de más",IF(D121&gt;0,"Exacto con retención o descuento","Pago exacto"))))))</f>
        <v/>
      </c>
      <c r="J121" s="14">
        <f>IF(B121="","",IF(COUNTIF(Extracto!$A$4:$A$304,A121)=0,"Revisar: ID no está en Extracto",IF(COUNTIF(Cartera!$A$4:$A$204,B121)=0,"Revisar: factura no está en Cartera",IF(H121&lt;=-1,"Revisar: paga de más","Listo para recibo de caja"))))</f>
        <v/>
      </c>
    </row>
    <row r="122">
      <c r="C122" s="17" t="n"/>
      <c r="D122" s="17" t="n"/>
      <c r="E122" s="13">
        <f>IF(B122="","",C122+D122)</f>
        <v/>
      </c>
      <c r="F122" s="14">
        <f>IF(B122="","",IFERROR(INDEX(Cartera!$B$4:$B$204,MATCH(B122,Cartera!$A$4:$A$204,0)),"Factura no está en Cartera"))</f>
        <v/>
      </c>
      <c r="G122" s="13">
        <f>IF(B122="","",IFERROR(INDEX(Cartera!$F$4:$F$204,MATCH(B122,Cartera!$A$4:$A$204,0)),0))</f>
        <v/>
      </c>
      <c r="H122" s="13">
        <f>IF(B122="","",G122-SUMIFS($E$4:E122,$B$4:B122,B122))</f>
        <v/>
      </c>
      <c r="I122" s="14">
        <f>IF(B122="","",IF(COUNTIF(Cartera!$A$4:$A$204,B122)=0,"Revisar: factura no está en Cartera",IF(COUNTIF(Cruces!$A$4:$A$404,A122)&gt;1,"Pago a varias facturas",IF(H122&gt;=1,"Abono parcial",IF(H122&lt;=-1,"Revisar: paga de más",IF(D122&gt;0,"Exacto con retención o descuento","Pago exacto"))))))</f>
        <v/>
      </c>
      <c r="J122" s="14">
        <f>IF(B122="","",IF(COUNTIF(Extracto!$A$4:$A$304,A122)=0,"Revisar: ID no está en Extracto",IF(COUNTIF(Cartera!$A$4:$A$204,B122)=0,"Revisar: factura no está en Cartera",IF(H122&lt;=-1,"Revisar: paga de más","Listo para recibo de caja"))))</f>
        <v/>
      </c>
    </row>
    <row r="123">
      <c r="C123" s="17" t="n"/>
      <c r="D123" s="17" t="n"/>
      <c r="E123" s="13">
        <f>IF(B123="","",C123+D123)</f>
        <v/>
      </c>
      <c r="F123" s="14">
        <f>IF(B123="","",IFERROR(INDEX(Cartera!$B$4:$B$204,MATCH(B123,Cartera!$A$4:$A$204,0)),"Factura no está en Cartera"))</f>
        <v/>
      </c>
      <c r="G123" s="13">
        <f>IF(B123="","",IFERROR(INDEX(Cartera!$F$4:$F$204,MATCH(B123,Cartera!$A$4:$A$204,0)),0))</f>
        <v/>
      </c>
      <c r="H123" s="13">
        <f>IF(B123="","",G123-SUMIFS($E$4:E123,$B$4:B123,B123))</f>
        <v/>
      </c>
      <c r="I123" s="14">
        <f>IF(B123="","",IF(COUNTIF(Cartera!$A$4:$A$204,B123)=0,"Revisar: factura no está en Cartera",IF(COUNTIF(Cruces!$A$4:$A$404,A123)&gt;1,"Pago a varias facturas",IF(H123&gt;=1,"Abono parcial",IF(H123&lt;=-1,"Revisar: paga de más",IF(D123&gt;0,"Exacto con retención o descuento","Pago exacto"))))))</f>
        <v/>
      </c>
      <c r="J123" s="14">
        <f>IF(B123="","",IF(COUNTIF(Extracto!$A$4:$A$304,A123)=0,"Revisar: ID no está en Extracto",IF(COUNTIF(Cartera!$A$4:$A$204,B123)=0,"Revisar: factura no está en Cartera",IF(H123&lt;=-1,"Revisar: paga de más","Listo para recibo de caja"))))</f>
        <v/>
      </c>
    </row>
    <row r="124">
      <c r="C124" s="17" t="n"/>
      <c r="D124" s="17" t="n"/>
      <c r="E124" s="13">
        <f>IF(B124="","",C124+D124)</f>
        <v/>
      </c>
      <c r="F124" s="14">
        <f>IF(B124="","",IFERROR(INDEX(Cartera!$B$4:$B$204,MATCH(B124,Cartera!$A$4:$A$204,0)),"Factura no está en Cartera"))</f>
        <v/>
      </c>
      <c r="G124" s="13">
        <f>IF(B124="","",IFERROR(INDEX(Cartera!$F$4:$F$204,MATCH(B124,Cartera!$A$4:$A$204,0)),0))</f>
        <v/>
      </c>
      <c r="H124" s="13">
        <f>IF(B124="","",G124-SUMIFS($E$4:E124,$B$4:B124,B124))</f>
        <v/>
      </c>
      <c r="I124" s="14">
        <f>IF(B124="","",IF(COUNTIF(Cartera!$A$4:$A$204,B124)=0,"Revisar: factura no está en Cartera",IF(COUNTIF(Cruces!$A$4:$A$404,A124)&gt;1,"Pago a varias facturas",IF(H124&gt;=1,"Abono parcial",IF(H124&lt;=-1,"Revisar: paga de más",IF(D124&gt;0,"Exacto con retención o descuento","Pago exacto"))))))</f>
        <v/>
      </c>
      <c r="J124" s="14">
        <f>IF(B124="","",IF(COUNTIF(Extracto!$A$4:$A$304,A124)=0,"Revisar: ID no está en Extracto",IF(COUNTIF(Cartera!$A$4:$A$204,B124)=0,"Revisar: factura no está en Cartera",IF(H124&lt;=-1,"Revisar: paga de más","Listo para recibo de caja"))))</f>
        <v/>
      </c>
    </row>
    <row r="125">
      <c r="C125" s="17" t="n"/>
      <c r="D125" s="17" t="n"/>
      <c r="E125" s="13">
        <f>IF(B125="","",C125+D125)</f>
        <v/>
      </c>
      <c r="F125" s="14">
        <f>IF(B125="","",IFERROR(INDEX(Cartera!$B$4:$B$204,MATCH(B125,Cartera!$A$4:$A$204,0)),"Factura no está en Cartera"))</f>
        <v/>
      </c>
      <c r="G125" s="13">
        <f>IF(B125="","",IFERROR(INDEX(Cartera!$F$4:$F$204,MATCH(B125,Cartera!$A$4:$A$204,0)),0))</f>
        <v/>
      </c>
      <c r="H125" s="13">
        <f>IF(B125="","",G125-SUMIFS($E$4:E125,$B$4:B125,B125))</f>
        <v/>
      </c>
      <c r="I125" s="14">
        <f>IF(B125="","",IF(COUNTIF(Cartera!$A$4:$A$204,B125)=0,"Revisar: factura no está en Cartera",IF(COUNTIF(Cruces!$A$4:$A$404,A125)&gt;1,"Pago a varias facturas",IF(H125&gt;=1,"Abono parcial",IF(H125&lt;=-1,"Revisar: paga de más",IF(D125&gt;0,"Exacto con retención o descuento","Pago exacto"))))))</f>
        <v/>
      </c>
      <c r="J125" s="14">
        <f>IF(B125="","",IF(COUNTIF(Extracto!$A$4:$A$304,A125)=0,"Revisar: ID no está en Extracto",IF(COUNTIF(Cartera!$A$4:$A$204,B125)=0,"Revisar: factura no está en Cartera",IF(H125&lt;=-1,"Revisar: paga de más","Listo para recibo de caja"))))</f>
        <v/>
      </c>
    </row>
    <row r="126">
      <c r="C126" s="17" t="n"/>
      <c r="D126" s="17" t="n"/>
      <c r="E126" s="13">
        <f>IF(B126="","",C126+D126)</f>
        <v/>
      </c>
      <c r="F126" s="14">
        <f>IF(B126="","",IFERROR(INDEX(Cartera!$B$4:$B$204,MATCH(B126,Cartera!$A$4:$A$204,0)),"Factura no está en Cartera"))</f>
        <v/>
      </c>
      <c r="G126" s="13">
        <f>IF(B126="","",IFERROR(INDEX(Cartera!$F$4:$F$204,MATCH(B126,Cartera!$A$4:$A$204,0)),0))</f>
        <v/>
      </c>
      <c r="H126" s="13">
        <f>IF(B126="","",G126-SUMIFS($E$4:E126,$B$4:B126,B126))</f>
        <v/>
      </c>
      <c r="I126" s="14">
        <f>IF(B126="","",IF(COUNTIF(Cartera!$A$4:$A$204,B126)=0,"Revisar: factura no está en Cartera",IF(COUNTIF(Cruces!$A$4:$A$404,A126)&gt;1,"Pago a varias facturas",IF(H126&gt;=1,"Abono parcial",IF(H126&lt;=-1,"Revisar: paga de más",IF(D126&gt;0,"Exacto con retención o descuento","Pago exacto"))))))</f>
        <v/>
      </c>
      <c r="J126" s="14">
        <f>IF(B126="","",IF(COUNTIF(Extracto!$A$4:$A$304,A126)=0,"Revisar: ID no está en Extracto",IF(COUNTIF(Cartera!$A$4:$A$204,B126)=0,"Revisar: factura no está en Cartera",IF(H126&lt;=-1,"Revisar: paga de más","Listo para recibo de caja"))))</f>
        <v/>
      </c>
    </row>
    <row r="127">
      <c r="C127" s="17" t="n"/>
      <c r="D127" s="17" t="n"/>
      <c r="E127" s="13">
        <f>IF(B127="","",C127+D127)</f>
        <v/>
      </c>
      <c r="F127" s="14">
        <f>IF(B127="","",IFERROR(INDEX(Cartera!$B$4:$B$204,MATCH(B127,Cartera!$A$4:$A$204,0)),"Factura no está en Cartera"))</f>
        <v/>
      </c>
      <c r="G127" s="13">
        <f>IF(B127="","",IFERROR(INDEX(Cartera!$F$4:$F$204,MATCH(B127,Cartera!$A$4:$A$204,0)),0))</f>
        <v/>
      </c>
      <c r="H127" s="13">
        <f>IF(B127="","",G127-SUMIFS($E$4:E127,$B$4:B127,B127))</f>
        <v/>
      </c>
      <c r="I127" s="14">
        <f>IF(B127="","",IF(COUNTIF(Cartera!$A$4:$A$204,B127)=0,"Revisar: factura no está en Cartera",IF(COUNTIF(Cruces!$A$4:$A$404,A127)&gt;1,"Pago a varias facturas",IF(H127&gt;=1,"Abono parcial",IF(H127&lt;=-1,"Revisar: paga de más",IF(D127&gt;0,"Exacto con retención o descuento","Pago exacto"))))))</f>
        <v/>
      </c>
      <c r="J127" s="14">
        <f>IF(B127="","",IF(COUNTIF(Extracto!$A$4:$A$304,A127)=0,"Revisar: ID no está en Extracto",IF(COUNTIF(Cartera!$A$4:$A$204,B127)=0,"Revisar: factura no está en Cartera",IF(H127&lt;=-1,"Revisar: paga de más","Listo para recibo de caja"))))</f>
        <v/>
      </c>
    </row>
    <row r="128">
      <c r="C128" s="17" t="n"/>
      <c r="D128" s="17" t="n"/>
      <c r="E128" s="13">
        <f>IF(B128="","",C128+D128)</f>
        <v/>
      </c>
      <c r="F128" s="14">
        <f>IF(B128="","",IFERROR(INDEX(Cartera!$B$4:$B$204,MATCH(B128,Cartera!$A$4:$A$204,0)),"Factura no está en Cartera"))</f>
        <v/>
      </c>
      <c r="G128" s="13">
        <f>IF(B128="","",IFERROR(INDEX(Cartera!$F$4:$F$204,MATCH(B128,Cartera!$A$4:$A$204,0)),0))</f>
        <v/>
      </c>
      <c r="H128" s="13">
        <f>IF(B128="","",G128-SUMIFS($E$4:E128,$B$4:B128,B128))</f>
        <v/>
      </c>
      <c r="I128" s="14">
        <f>IF(B128="","",IF(COUNTIF(Cartera!$A$4:$A$204,B128)=0,"Revisar: factura no está en Cartera",IF(COUNTIF(Cruces!$A$4:$A$404,A128)&gt;1,"Pago a varias facturas",IF(H128&gt;=1,"Abono parcial",IF(H128&lt;=-1,"Revisar: paga de más",IF(D128&gt;0,"Exacto con retención o descuento","Pago exacto"))))))</f>
        <v/>
      </c>
      <c r="J128" s="14">
        <f>IF(B128="","",IF(COUNTIF(Extracto!$A$4:$A$304,A128)=0,"Revisar: ID no está en Extracto",IF(COUNTIF(Cartera!$A$4:$A$204,B128)=0,"Revisar: factura no está en Cartera",IF(H128&lt;=-1,"Revisar: paga de más","Listo para recibo de caja"))))</f>
        <v/>
      </c>
    </row>
    <row r="129">
      <c r="C129" s="17" t="n"/>
      <c r="D129" s="17" t="n"/>
      <c r="E129" s="13">
        <f>IF(B129="","",C129+D129)</f>
        <v/>
      </c>
      <c r="F129" s="14">
        <f>IF(B129="","",IFERROR(INDEX(Cartera!$B$4:$B$204,MATCH(B129,Cartera!$A$4:$A$204,0)),"Factura no está en Cartera"))</f>
        <v/>
      </c>
      <c r="G129" s="13">
        <f>IF(B129="","",IFERROR(INDEX(Cartera!$F$4:$F$204,MATCH(B129,Cartera!$A$4:$A$204,0)),0))</f>
        <v/>
      </c>
      <c r="H129" s="13">
        <f>IF(B129="","",G129-SUMIFS($E$4:E129,$B$4:B129,B129))</f>
        <v/>
      </c>
      <c r="I129" s="14">
        <f>IF(B129="","",IF(COUNTIF(Cartera!$A$4:$A$204,B129)=0,"Revisar: factura no está en Cartera",IF(COUNTIF(Cruces!$A$4:$A$404,A129)&gt;1,"Pago a varias facturas",IF(H129&gt;=1,"Abono parcial",IF(H129&lt;=-1,"Revisar: paga de más",IF(D129&gt;0,"Exacto con retención o descuento","Pago exacto"))))))</f>
        <v/>
      </c>
      <c r="J129" s="14">
        <f>IF(B129="","",IF(COUNTIF(Extracto!$A$4:$A$304,A129)=0,"Revisar: ID no está en Extracto",IF(COUNTIF(Cartera!$A$4:$A$204,B129)=0,"Revisar: factura no está en Cartera",IF(H129&lt;=-1,"Revisar: paga de más","Listo para recibo de caja"))))</f>
        <v/>
      </c>
    </row>
    <row r="130">
      <c r="C130" s="17" t="n"/>
      <c r="D130" s="17" t="n"/>
      <c r="E130" s="13">
        <f>IF(B130="","",C130+D130)</f>
        <v/>
      </c>
      <c r="F130" s="14">
        <f>IF(B130="","",IFERROR(INDEX(Cartera!$B$4:$B$204,MATCH(B130,Cartera!$A$4:$A$204,0)),"Factura no está en Cartera"))</f>
        <v/>
      </c>
      <c r="G130" s="13">
        <f>IF(B130="","",IFERROR(INDEX(Cartera!$F$4:$F$204,MATCH(B130,Cartera!$A$4:$A$204,0)),0))</f>
        <v/>
      </c>
      <c r="H130" s="13">
        <f>IF(B130="","",G130-SUMIFS($E$4:E130,$B$4:B130,B130))</f>
        <v/>
      </c>
      <c r="I130" s="14">
        <f>IF(B130="","",IF(COUNTIF(Cartera!$A$4:$A$204,B130)=0,"Revisar: factura no está en Cartera",IF(COUNTIF(Cruces!$A$4:$A$404,A130)&gt;1,"Pago a varias facturas",IF(H130&gt;=1,"Abono parcial",IF(H130&lt;=-1,"Revisar: paga de más",IF(D130&gt;0,"Exacto con retención o descuento","Pago exacto"))))))</f>
        <v/>
      </c>
      <c r="J130" s="14">
        <f>IF(B130="","",IF(COUNTIF(Extracto!$A$4:$A$304,A130)=0,"Revisar: ID no está en Extracto",IF(COUNTIF(Cartera!$A$4:$A$204,B130)=0,"Revisar: factura no está en Cartera",IF(H130&lt;=-1,"Revisar: paga de más","Listo para recibo de caja"))))</f>
        <v/>
      </c>
    </row>
    <row r="131">
      <c r="C131" s="17" t="n"/>
      <c r="D131" s="17" t="n"/>
      <c r="E131" s="13">
        <f>IF(B131="","",C131+D131)</f>
        <v/>
      </c>
      <c r="F131" s="14">
        <f>IF(B131="","",IFERROR(INDEX(Cartera!$B$4:$B$204,MATCH(B131,Cartera!$A$4:$A$204,0)),"Factura no está en Cartera"))</f>
        <v/>
      </c>
      <c r="G131" s="13">
        <f>IF(B131="","",IFERROR(INDEX(Cartera!$F$4:$F$204,MATCH(B131,Cartera!$A$4:$A$204,0)),0))</f>
        <v/>
      </c>
      <c r="H131" s="13">
        <f>IF(B131="","",G131-SUMIFS($E$4:E131,$B$4:B131,B131))</f>
        <v/>
      </c>
      <c r="I131" s="14">
        <f>IF(B131="","",IF(COUNTIF(Cartera!$A$4:$A$204,B131)=0,"Revisar: factura no está en Cartera",IF(COUNTIF(Cruces!$A$4:$A$404,A131)&gt;1,"Pago a varias facturas",IF(H131&gt;=1,"Abono parcial",IF(H131&lt;=-1,"Revisar: paga de más",IF(D131&gt;0,"Exacto con retención o descuento","Pago exacto"))))))</f>
        <v/>
      </c>
      <c r="J131" s="14">
        <f>IF(B131="","",IF(COUNTIF(Extracto!$A$4:$A$304,A131)=0,"Revisar: ID no está en Extracto",IF(COUNTIF(Cartera!$A$4:$A$204,B131)=0,"Revisar: factura no está en Cartera",IF(H131&lt;=-1,"Revisar: paga de más","Listo para recibo de caja"))))</f>
        <v/>
      </c>
    </row>
    <row r="132">
      <c r="C132" s="17" t="n"/>
      <c r="D132" s="17" t="n"/>
      <c r="E132" s="13">
        <f>IF(B132="","",C132+D132)</f>
        <v/>
      </c>
      <c r="F132" s="14">
        <f>IF(B132="","",IFERROR(INDEX(Cartera!$B$4:$B$204,MATCH(B132,Cartera!$A$4:$A$204,0)),"Factura no está en Cartera"))</f>
        <v/>
      </c>
      <c r="G132" s="13">
        <f>IF(B132="","",IFERROR(INDEX(Cartera!$F$4:$F$204,MATCH(B132,Cartera!$A$4:$A$204,0)),0))</f>
        <v/>
      </c>
      <c r="H132" s="13">
        <f>IF(B132="","",G132-SUMIFS($E$4:E132,$B$4:B132,B132))</f>
        <v/>
      </c>
      <c r="I132" s="14">
        <f>IF(B132="","",IF(COUNTIF(Cartera!$A$4:$A$204,B132)=0,"Revisar: factura no está en Cartera",IF(COUNTIF(Cruces!$A$4:$A$404,A132)&gt;1,"Pago a varias facturas",IF(H132&gt;=1,"Abono parcial",IF(H132&lt;=-1,"Revisar: paga de más",IF(D132&gt;0,"Exacto con retención o descuento","Pago exacto"))))))</f>
        <v/>
      </c>
      <c r="J132" s="14">
        <f>IF(B132="","",IF(COUNTIF(Extracto!$A$4:$A$304,A132)=0,"Revisar: ID no está en Extracto",IF(COUNTIF(Cartera!$A$4:$A$204,B132)=0,"Revisar: factura no está en Cartera",IF(H132&lt;=-1,"Revisar: paga de más","Listo para recibo de caja"))))</f>
        <v/>
      </c>
    </row>
    <row r="133">
      <c r="C133" s="17" t="n"/>
      <c r="D133" s="17" t="n"/>
      <c r="E133" s="13">
        <f>IF(B133="","",C133+D133)</f>
        <v/>
      </c>
      <c r="F133" s="14">
        <f>IF(B133="","",IFERROR(INDEX(Cartera!$B$4:$B$204,MATCH(B133,Cartera!$A$4:$A$204,0)),"Factura no está en Cartera"))</f>
        <v/>
      </c>
      <c r="G133" s="13">
        <f>IF(B133="","",IFERROR(INDEX(Cartera!$F$4:$F$204,MATCH(B133,Cartera!$A$4:$A$204,0)),0))</f>
        <v/>
      </c>
      <c r="H133" s="13">
        <f>IF(B133="","",G133-SUMIFS($E$4:E133,$B$4:B133,B133))</f>
        <v/>
      </c>
      <c r="I133" s="14">
        <f>IF(B133="","",IF(COUNTIF(Cartera!$A$4:$A$204,B133)=0,"Revisar: factura no está en Cartera",IF(COUNTIF(Cruces!$A$4:$A$404,A133)&gt;1,"Pago a varias facturas",IF(H133&gt;=1,"Abono parcial",IF(H133&lt;=-1,"Revisar: paga de más",IF(D133&gt;0,"Exacto con retención o descuento","Pago exacto"))))))</f>
        <v/>
      </c>
      <c r="J133" s="14">
        <f>IF(B133="","",IF(COUNTIF(Extracto!$A$4:$A$304,A133)=0,"Revisar: ID no está en Extracto",IF(COUNTIF(Cartera!$A$4:$A$204,B133)=0,"Revisar: factura no está en Cartera",IF(H133&lt;=-1,"Revisar: paga de más","Listo para recibo de caja"))))</f>
        <v/>
      </c>
    </row>
    <row r="134">
      <c r="C134" s="17" t="n"/>
      <c r="D134" s="17" t="n"/>
      <c r="E134" s="13">
        <f>IF(B134="","",C134+D134)</f>
        <v/>
      </c>
      <c r="F134" s="14">
        <f>IF(B134="","",IFERROR(INDEX(Cartera!$B$4:$B$204,MATCH(B134,Cartera!$A$4:$A$204,0)),"Factura no está en Cartera"))</f>
        <v/>
      </c>
      <c r="G134" s="13">
        <f>IF(B134="","",IFERROR(INDEX(Cartera!$F$4:$F$204,MATCH(B134,Cartera!$A$4:$A$204,0)),0))</f>
        <v/>
      </c>
      <c r="H134" s="13">
        <f>IF(B134="","",G134-SUMIFS($E$4:E134,$B$4:B134,B134))</f>
        <v/>
      </c>
      <c r="I134" s="14">
        <f>IF(B134="","",IF(COUNTIF(Cartera!$A$4:$A$204,B134)=0,"Revisar: factura no está en Cartera",IF(COUNTIF(Cruces!$A$4:$A$404,A134)&gt;1,"Pago a varias facturas",IF(H134&gt;=1,"Abono parcial",IF(H134&lt;=-1,"Revisar: paga de más",IF(D134&gt;0,"Exacto con retención o descuento","Pago exacto"))))))</f>
        <v/>
      </c>
      <c r="J134" s="14">
        <f>IF(B134="","",IF(COUNTIF(Extracto!$A$4:$A$304,A134)=0,"Revisar: ID no está en Extracto",IF(COUNTIF(Cartera!$A$4:$A$204,B134)=0,"Revisar: factura no está en Cartera",IF(H134&lt;=-1,"Revisar: paga de más","Listo para recibo de caja"))))</f>
        <v/>
      </c>
    </row>
    <row r="135">
      <c r="C135" s="17" t="n"/>
      <c r="D135" s="17" t="n"/>
      <c r="E135" s="13">
        <f>IF(B135="","",C135+D135)</f>
        <v/>
      </c>
      <c r="F135" s="14">
        <f>IF(B135="","",IFERROR(INDEX(Cartera!$B$4:$B$204,MATCH(B135,Cartera!$A$4:$A$204,0)),"Factura no está en Cartera"))</f>
        <v/>
      </c>
      <c r="G135" s="13">
        <f>IF(B135="","",IFERROR(INDEX(Cartera!$F$4:$F$204,MATCH(B135,Cartera!$A$4:$A$204,0)),0))</f>
        <v/>
      </c>
      <c r="H135" s="13">
        <f>IF(B135="","",G135-SUMIFS($E$4:E135,$B$4:B135,B135))</f>
        <v/>
      </c>
      <c r="I135" s="14">
        <f>IF(B135="","",IF(COUNTIF(Cartera!$A$4:$A$204,B135)=0,"Revisar: factura no está en Cartera",IF(COUNTIF(Cruces!$A$4:$A$404,A135)&gt;1,"Pago a varias facturas",IF(H135&gt;=1,"Abono parcial",IF(H135&lt;=-1,"Revisar: paga de más",IF(D135&gt;0,"Exacto con retención o descuento","Pago exacto"))))))</f>
        <v/>
      </c>
      <c r="J135" s="14">
        <f>IF(B135="","",IF(COUNTIF(Extracto!$A$4:$A$304,A135)=0,"Revisar: ID no está en Extracto",IF(COUNTIF(Cartera!$A$4:$A$204,B135)=0,"Revisar: factura no está en Cartera",IF(H135&lt;=-1,"Revisar: paga de más","Listo para recibo de caja"))))</f>
        <v/>
      </c>
    </row>
    <row r="136">
      <c r="C136" s="17" t="n"/>
      <c r="D136" s="17" t="n"/>
      <c r="E136" s="13">
        <f>IF(B136="","",C136+D136)</f>
        <v/>
      </c>
      <c r="F136" s="14">
        <f>IF(B136="","",IFERROR(INDEX(Cartera!$B$4:$B$204,MATCH(B136,Cartera!$A$4:$A$204,0)),"Factura no está en Cartera"))</f>
        <v/>
      </c>
      <c r="G136" s="13">
        <f>IF(B136="","",IFERROR(INDEX(Cartera!$F$4:$F$204,MATCH(B136,Cartera!$A$4:$A$204,0)),0))</f>
        <v/>
      </c>
      <c r="H136" s="13">
        <f>IF(B136="","",G136-SUMIFS($E$4:E136,$B$4:B136,B136))</f>
        <v/>
      </c>
      <c r="I136" s="14">
        <f>IF(B136="","",IF(COUNTIF(Cartera!$A$4:$A$204,B136)=0,"Revisar: factura no está en Cartera",IF(COUNTIF(Cruces!$A$4:$A$404,A136)&gt;1,"Pago a varias facturas",IF(H136&gt;=1,"Abono parcial",IF(H136&lt;=-1,"Revisar: paga de más",IF(D136&gt;0,"Exacto con retención o descuento","Pago exacto"))))))</f>
        <v/>
      </c>
      <c r="J136" s="14">
        <f>IF(B136="","",IF(COUNTIF(Extracto!$A$4:$A$304,A136)=0,"Revisar: ID no está en Extracto",IF(COUNTIF(Cartera!$A$4:$A$204,B136)=0,"Revisar: factura no está en Cartera",IF(H136&lt;=-1,"Revisar: paga de más","Listo para recibo de caja"))))</f>
        <v/>
      </c>
    </row>
    <row r="137">
      <c r="C137" s="17" t="n"/>
      <c r="D137" s="17" t="n"/>
      <c r="E137" s="13">
        <f>IF(B137="","",C137+D137)</f>
        <v/>
      </c>
      <c r="F137" s="14">
        <f>IF(B137="","",IFERROR(INDEX(Cartera!$B$4:$B$204,MATCH(B137,Cartera!$A$4:$A$204,0)),"Factura no está en Cartera"))</f>
        <v/>
      </c>
      <c r="G137" s="13">
        <f>IF(B137="","",IFERROR(INDEX(Cartera!$F$4:$F$204,MATCH(B137,Cartera!$A$4:$A$204,0)),0))</f>
        <v/>
      </c>
      <c r="H137" s="13">
        <f>IF(B137="","",G137-SUMIFS($E$4:E137,$B$4:B137,B137))</f>
        <v/>
      </c>
      <c r="I137" s="14">
        <f>IF(B137="","",IF(COUNTIF(Cartera!$A$4:$A$204,B137)=0,"Revisar: factura no está en Cartera",IF(COUNTIF(Cruces!$A$4:$A$404,A137)&gt;1,"Pago a varias facturas",IF(H137&gt;=1,"Abono parcial",IF(H137&lt;=-1,"Revisar: paga de más",IF(D137&gt;0,"Exacto con retención o descuento","Pago exacto"))))))</f>
        <v/>
      </c>
      <c r="J137" s="14">
        <f>IF(B137="","",IF(COUNTIF(Extracto!$A$4:$A$304,A137)=0,"Revisar: ID no está en Extracto",IF(COUNTIF(Cartera!$A$4:$A$204,B137)=0,"Revisar: factura no está en Cartera",IF(H137&lt;=-1,"Revisar: paga de más","Listo para recibo de caja"))))</f>
        <v/>
      </c>
    </row>
    <row r="138">
      <c r="C138" s="17" t="n"/>
      <c r="D138" s="17" t="n"/>
      <c r="E138" s="13">
        <f>IF(B138="","",C138+D138)</f>
        <v/>
      </c>
      <c r="F138" s="14">
        <f>IF(B138="","",IFERROR(INDEX(Cartera!$B$4:$B$204,MATCH(B138,Cartera!$A$4:$A$204,0)),"Factura no está en Cartera"))</f>
        <v/>
      </c>
      <c r="G138" s="13">
        <f>IF(B138="","",IFERROR(INDEX(Cartera!$F$4:$F$204,MATCH(B138,Cartera!$A$4:$A$204,0)),0))</f>
        <v/>
      </c>
      <c r="H138" s="13">
        <f>IF(B138="","",G138-SUMIFS($E$4:E138,$B$4:B138,B138))</f>
        <v/>
      </c>
      <c r="I138" s="14">
        <f>IF(B138="","",IF(COUNTIF(Cartera!$A$4:$A$204,B138)=0,"Revisar: factura no está en Cartera",IF(COUNTIF(Cruces!$A$4:$A$404,A138)&gt;1,"Pago a varias facturas",IF(H138&gt;=1,"Abono parcial",IF(H138&lt;=-1,"Revisar: paga de más",IF(D138&gt;0,"Exacto con retención o descuento","Pago exacto"))))))</f>
        <v/>
      </c>
      <c r="J138" s="14">
        <f>IF(B138="","",IF(COUNTIF(Extracto!$A$4:$A$304,A138)=0,"Revisar: ID no está en Extracto",IF(COUNTIF(Cartera!$A$4:$A$204,B138)=0,"Revisar: factura no está en Cartera",IF(H138&lt;=-1,"Revisar: paga de más","Listo para recibo de caja"))))</f>
        <v/>
      </c>
    </row>
    <row r="139">
      <c r="C139" s="17" t="n"/>
      <c r="D139" s="17" t="n"/>
      <c r="E139" s="13">
        <f>IF(B139="","",C139+D139)</f>
        <v/>
      </c>
      <c r="F139" s="14">
        <f>IF(B139="","",IFERROR(INDEX(Cartera!$B$4:$B$204,MATCH(B139,Cartera!$A$4:$A$204,0)),"Factura no está en Cartera"))</f>
        <v/>
      </c>
      <c r="G139" s="13">
        <f>IF(B139="","",IFERROR(INDEX(Cartera!$F$4:$F$204,MATCH(B139,Cartera!$A$4:$A$204,0)),0))</f>
        <v/>
      </c>
      <c r="H139" s="13">
        <f>IF(B139="","",G139-SUMIFS($E$4:E139,$B$4:B139,B139))</f>
        <v/>
      </c>
      <c r="I139" s="14">
        <f>IF(B139="","",IF(COUNTIF(Cartera!$A$4:$A$204,B139)=0,"Revisar: factura no está en Cartera",IF(COUNTIF(Cruces!$A$4:$A$404,A139)&gt;1,"Pago a varias facturas",IF(H139&gt;=1,"Abono parcial",IF(H139&lt;=-1,"Revisar: paga de más",IF(D139&gt;0,"Exacto con retención o descuento","Pago exacto"))))))</f>
        <v/>
      </c>
      <c r="J139" s="14">
        <f>IF(B139="","",IF(COUNTIF(Extracto!$A$4:$A$304,A139)=0,"Revisar: ID no está en Extracto",IF(COUNTIF(Cartera!$A$4:$A$204,B139)=0,"Revisar: factura no está en Cartera",IF(H139&lt;=-1,"Revisar: paga de más","Listo para recibo de caja"))))</f>
        <v/>
      </c>
    </row>
    <row r="140">
      <c r="C140" s="17" t="n"/>
      <c r="D140" s="17" t="n"/>
      <c r="E140" s="13">
        <f>IF(B140="","",C140+D140)</f>
        <v/>
      </c>
      <c r="F140" s="14">
        <f>IF(B140="","",IFERROR(INDEX(Cartera!$B$4:$B$204,MATCH(B140,Cartera!$A$4:$A$204,0)),"Factura no está en Cartera"))</f>
        <v/>
      </c>
      <c r="G140" s="13">
        <f>IF(B140="","",IFERROR(INDEX(Cartera!$F$4:$F$204,MATCH(B140,Cartera!$A$4:$A$204,0)),0))</f>
        <v/>
      </c>
      <c r="H140" s="13">
        <f>IF(B140="","",G140-SUMIFS($E$4:E140,$B$4:B140,B140))</f>
        <v/>
      </c>
      <c r="I140" s="14">
        <f>IF(B140="","",IF(COUNTIF(Cartera!$A$4:$A$204,B140)=0,"Revisar: factura no está en Cartera",IF(COUNTIF(Cruces!$A$4:$A$404,A140)&gt;1,"Pago a varias facturas",IF(H140&gt;=1,"Abono parcial",IF(H140&lt;=-1,"Revisar: paga de más",IF(D140&gt;0,"Exacto con retención o descuento","Pago exacto"))))))</f>
        <v/>
      </c>
      <c r="J140" s="14">
        <f>IF(B140="","",IF(COUNTIF(Extracto!$A$4:$A$304,A140)=0,"Revisar: ID no está en Extracto",IF(COUNTIF(Cartera!$A$4:$A$204,B140)=0,"Revisar: factura no está en Cartera",IF(H140&lt;=-1,"Revisar: paga de más","Listo para recibo de caja"))))</f>
        <v/>
      </c>
    </row>
    <row r="141">
      <c r="C141" s="17" t="n"/>
      <c r="D141" s="17" t="n"/>
      <c r="E141" s="13">
        <f>IF(B141="","",C141+D141)</f>
        <v/>
      </c>
      <c r="F141" s="14">
        <f>IF(B141="","",IFERROR(INDEX(Cartera!$B$4:$B$204,MATCH(B141,Cartera!$A$4:$A$204,0)),"Factura no está en Cartera"))</f>
        <v/>
      </c>
      <c r="G141" s="13">
        <f>IF(B141="","",IFERROR(INDEX(Cartera!$F$4:$F$204,MATCH(B141,Cartera!$A$4:$A$204,0)),0))</f>
        <v/>
      </c>
      <c r="H141" s="13">
        <f>IF(B141="","",G141-SUMIFS($E$4:E141,$B$4:B141,B141))</f>
        <v/>
      </c>
      <c r="I141" s="14">
        <f>IF(B141="","",IF(COUNTIF(Cartera!$A$4:$A$204,B141)=0,"Revisar: factura no está en Cartera",IF(COUNTIF(Cruces!$A$4:$A$404,A141)&gt;1,"Pago a varias facturas",IF(H141&gt;=1,"Abono parcial",IF(H141&lt;=-1,"Revisar: paga de más",IF(D141&gt;0,"Exacto con retención o descuento","Pago exacto"))))))</f>
        <v/>
      </c>
      <c r="J141" s="14">
        <f>IF(B141="","",IF(COUNTIF(Extracto!$A$4:$A$304,A141)=0,"Revisar: ID no está en Extracto",IF(COUNTIF(Cartera!$A$4:$A$204,B141)=0,"Revisar: factura no está en Cartera",IF(H141&lt;=-1,"Revisar: paga de más","Listo para recibo de caja"))))</f>
        <v/>
      </c>
    </row>
    <row r="142">
      <c r="C142" s="17" t="n"/>
      <c r="D142" s="17" t="n"/>
      <c r="E142" s="13">
        <f>IF(B142="","",C142+D142)</f>
        <v/>
      </c>
      <c r="F142" s="14">
        <f>IF(B142="","",IFERROR(INDEX(Cartera!$B$4:$B$204,MATCH(B142,Cartera!$A$4:$A$204,0)),"Factura no está en Cartera"))</f>
        <v/>
      </c>
      <c r="G142" s="13">
        <f>IF(B142="","",IFERROR(INDEX(Cartera!$F$4:$F$204,MATCH(B142,Cartera!$A$4:$A$204,0)),0))</f>
        <v/>
      </c>
      <c r="H142" s="13">
        <f>IF(B142="","",G142-SUMIFS($E$4:E142,$B$4:B142,B142))</f>
        <v/>
      </c>
      <c r="I142" s="14">
        <f>IF(B142="","",IF(COUNTIF(Cartera!$A$4:$A$204,B142)=0,"Revisar: factura no está en Cartera",IF(COUNTIF(Cruces!$A$4:$A$404,A142)&gt;1,"Pago a varias facturas",IF(H142&gt;=1,"Abono parcial",IF(H142&lt;=-1,"Revisar: paga de más",IF(D142&gt;0,"Exacto con retención o descuento","Pago exacto"))))))</f>
        <v/>
      </c>
      <c r="J142" s="14">
        <f>IF(B142="","",IF(COUNTIF(Extracto!$A$4:$A$304,A142)=0,"Revisar: ID no está en Extracto",IF(COUNTIF(Cartera!$A$4:$A$204,B142)=0,"Revisar: factura no está en Cartera",IF(H142&lt;=-1,"Revisar: paga de más","Listo para recibo de caja"))))</f>
        <v/>
      </c>
    </row>
    <row r="143">
      <c r="C143" s="17" t="n"/>
      <c r="D143" s="17" t="n"/>
      <c r="E143" s="13">
        <f>IF(B143="","",C143+D143)</f>
        <v/>
      </c>
      <c r="F143" s="14">
        <f>IF(B143="","",IFERROR(INDEX(Cartera!$B$4:$B$204,MATCH(B143,Cartera!$A$4:$A$204,0)),"Factura no está en Cartera"))</f>
        <v/>
      </c>
      <c r="G143" s="13">
        <f>IF(B143="","",IFERROR(INDEX(Cartera!$F$4:$F$204,MATCH(B143,Cartera!$A$4:$A$204,0)),0))</f>
        <v/>
      </c>
      <c r="H143" s="13">
        <f>IF(B143="","",G143-SUMIFS($E$4:E143,$B$4:B143,B143))</f>
        <v/>
      </c>
      <c r="I143" s="14">
        <f>IF(B143="","",IF(COUNTIF(Cartera!$A$4:$A$204,B143)=0,"Revisar: factura no está en Cartera",IF(COUNTIF(Cruces!$A$4:$A$404,A143)&gt;1,"Pago a varias facturas",IF(H143&gt;=1,"Abono parcial",IF(H143&lt;=-1,"Revisar: paga de más",IF(D143&gt;0,"Exacto con retención o descuento","Pago exacto"))))))</f>
        <v/>
      </c>
      <c r="J143" s="14">
        <f>IF(B143="","",IF(COUNTIF(Extracto!$A$4:$A$304,A143)=0,"Revisar: ID no está en Extracto",IF(COUNTIF(Cartera!$A$4:$A$204,B143)=0,"Revisar: factura no está en Cartera",IF(H143&lt;=-1,"Revisar: paga de más","Listo para recibo de caja"))))</f>
        <v/>
      </c>
    </row>
    <row r="144">
      <c r="C144" s="17" t="n"/>
      <c r="D144" s="17" t="n"/>
      <c r="E144" s="13">
        <f>IF(B144="","",C144+D144)</f>
        <v/>
      </c>
      <c r="F144" s="14">
        <f>IF(B144="","",IFERROR(INDEX(Cartera!$B$4:$B$204,MATCH(B144,Cartera!$A$4:$A$204,0)),"Factura no está en Cartera"))</f>
        <v/>
      </c>
      <c r="G144" s="13">
        <f>IF(B144="","",IFERROR(INDEX(Cartera!$F$4:$F$204,MATCH(B144,Cartera!$A$4:$A$204,0)),0))</f>
        <v/>
      </c>
      <c r="H144" s="13">
        <f>IF(B144="","",G144-SUMIFS($E$4:E144,$B$4:B144,B144))</f>
        <v/>
      </c>
      <c r="I144" s="14">
        <f>IF(B144="","",IF(COUNTIF(Cartera!$A$4:$A$204,B144)=0,"Revisar: factura no está en Cartera",IF(COUNTIF(Cruces!$A$4:$A$404,A144)&gt;1,"Pago a varias facturas",IF(H144&gt;=1,"Abono parcial",IF(H144&lt;=-1,"Revisar: paga de más",IF(D144&gt;0,"Exacto con retención o descuento","Pago exacto"))))))</f>
        <v/>
      </c>
      <c r="J144" s="14">
        <f>IF(B144="","",IF(COUNTIF(Extracto!$A$4:$A$304,A144)=0,"Revisar: ID no está en Extracto",IF(COUNTIF(Cartera!$A$4:$A$204,B144)=0,"Revisar: factura no está en Cartera",IF(H144&lt;=-1,"Revisar: paga de más","Listo para recibo de caja"))))</f>
        <v/>
      </c>
    </row>
    <row r="145">
      <c r="C145" s="17" t="n"/>
      <c r="D145" s="17" t="n"/>
      <c r="E145" s="13">
        <f>IF(B145="","",C145+D145)</f>
        <v/>
      </c>
      <c r="F145" s="14">
        <f>IF(B145="","",IFERROR(INDEX(Cartera!$B$4:$B$204,MATCH(B145,Cartera!$A$4:$A$204,0)),"Factura no está en Cartera"))</f>
        <v/>
      </c>
      <c r="G145" s="13">
        <f>IF(B145="","",IFERROR(INDEX(Cartera!$F$4:$F$204,MATCH(B145,Cartera!$A$4:$A$204,0)),0))</f>
        <v/>
      </c>
      <c r="H145" s="13">
        <f>IF(B145="","",G145-SUMIFS($E$4:E145,$B$4:B145,B145))</f>
        <v/>
      </c>
      <c r="I145" s="14">
        <f>IF(B145="","",IF(COUNTIF(Cartera!$A$4:$A$204,B145)=0,"Revisar: factura no está en Cartera",IF(COUNTIF(Cruces!$A$4:$A$404,A145)&gt;1,"Pago a varias facturas",IF(H145&gt;=1,"Abono parcial",IF(H145&lt;=-1,"Revisar: paga de más",IF(D145&gt;0,"Exacto con retención o descuento","Pago exacto"))))))</f>
        <v/>
      </c>
      <c r="J145" s="14">
        <f>IF(B145="","",IF(COUNTIF(Extracto!$A$4:$A$304,A145)=0,"Revisar: ID no está en Extracto",IF(COUNTIF(Cartera!$A$4:$A$204,B145)=0,"Revisar: factura no está en Cartera",IF(H145&lt;=-1,"Revisar: paga de más","Listo para recibo de caja"))))</f>
        <v/>
      </c>
    </row>
    <row r="146">
      <c r="C146" s="17" t="n"/>
      <c r="D146" s="17" t="n"/>
      <c r="E146" s="13">
        <f>IF(B146="","",C146+D146)</f>
        <v/>
      </c>
      <c r="F146" s="14">
        <f>IF(B146="","",IFERROR(INDEX(Cartera!$B$4:$B$204,MATCH(B146,Cartera!$A$4:$A$204,0)),"Factura no está en Cartera"))</f>
        <v/>
      </c>
      <c r="G146" s="13">
        <f>IF(B146="","",IFERROR(INDEX(Cartera!$F$4:$F$204,MATCH(B146,Cartera!$A$4:$A$204,0)),0))</f>
        <v/>
      </c>
      <c r="H146" s="13">
        <f>IF(B146="","",G146-SUMIFS($E$4:E146,$B$4:B146,B146))</f>
        <v/>
      </c>
      <c r="I146" s="14">
        <f>IF(B146="","",IF(COUNTIF(Cartera!$A$4:$A$204,B146)=0,"Revisar: factura no está en Cartera",IF(COUNTIF(Cruces!$A$4:$A$404,A146)&gt;1,"Pago a varias facturas",IF(H146&gt;=1,"Abono parcial",IF(H146&lt;=-1,"Revisar: paga de más",IF(D146&gt;0,"Exacto con retención o descuento","Pago exacto"))))))</f>
        <v/>
      </c>
      <c r="J146" s="14">
        <f>IF(B146="","",IF(COUNTIF(Extracto!$A$4:$A$304,A146)=0,"Revisar: ID no está en Extracto",IF(COUNTIF(Cartera!$A$4:$A$204,B146)=0,"Revisar: factura no está en Cartera",IF(H146&lt;=-1,"Revisar: paga de más","Listo para recibo de caja"))))</f>
        <v/>
      </c>
    </row>
    <row r="147">
      <c r="C147" s="17" t="n"/>
      <c r="D147" s="17" t="n"/>
      <c r="E147" s="13">
        <f>IF(B147="","",C147+D147)</f>
        <v/>
      </c>
      <c r="F147" s="14">
        <f>IF(B147="","",IFERROR(INDEX(Cartera!$B$4:$B$204,MATCH(B147,Cartera!$A$4:$A$204,0)),"Factura no está en Cartera"))</f>
        <v/>
      </c>
      <c r="G147" s="13">
        <f>IF(B147="","",IFERROR(INDEX(Cartera!$F$4:$F$204,MATCH(B147,Cartera!$A$4:$A$204,0)),0))</f>
        <v/>
      </c>
      <c r="H147" s="13">
        <f>IF(B147="","",G147-SUMIFS($E$4:E147,$B$4:B147,B147))</f>
        <v/>
      </c>
      <c r="I147" s="14">
        <f>IF(B147="","",IF(COUNTIF(Cartera!$A$4:$A$204,B147)=0,"Revisar: factura no está en Cartera",IF(COUNTIF(Cruces!$A$4:$A$404,A147)&gt;1,"Pago a varias facturas",IF(H147&gt;=1,"Abono parcial",IF(H147&lt;=-1,"Revisar: paga de más",IF(D147&gt;0,"Exacto con retención o descuento","Pago exacto"))))))</f>
        <v/>
      </c>
      <c r="J147" s="14">
        <f>IF(B147="","",IF(COUNTIF(Extracto!$A$4:$A$304,A147)=0,"Revisar: ID no está en Extracto",IF(COUNTIF(Cartera!$A$4:$A$204,B147)=0,"Revisar: factura no está en Cartera",IF(H147&lt;=-1,"Revisar: paga de más","Listo para recibo de caja"))))</f>
        <v/>
      </c>
    </row>
    <row r="148">
      <c r="C148" s="17" t="n"/>
      <c r="D148" s="17" t="n"/>
      <c r="E148" s="13">
        <f>IF(B148="","",C148+D148)</f>
        <v/>
      </c>
      <c r="F148" s="14">
        <f>IF(B148="","",IFERROR(INDEX(Cartera!$B$4:$B$204,MATCH(B148,Cartera!$A$4:$A$204,0)),"Factura no está en Cartera"))</f>
        <v/>
      </c>
      <c r="G148" s="13">
        <f>IF(B148="","",IFERROR(INDEX(Cartera!$F$4:$F$204,MATCH(B148,Cartera!$A$4:$A$204,0)),0))</f>
        <v/>
      </c>
      <c r="H148" s="13">
        <f>IF(B148="","",G148-SUMIFS($E$4:E148,$B$4:B148,B148))</f>
        <v/>
      </c>
      <c r="I148" s="14">
        <f>IF(B148="","",IF(COUNTIF(Cartera!$A$4:$A$204,B148)=0,"Revisar: factura no está en Cartera",IF(COUNTIF(Cruces!$A$4:$A$404,A148)&gt;1,"Pago a varias facturas",IF(H148&gt;=1,"Abono parcial",IF(H148&lt;=-1,"Revisar: paga de más",IF(D148&gt;0,"Exacto con retención o descuento","Pago exacto"))))))</f>
        <v/>
      </c>
      <c r="J148" s="14">
        <f>IF(B148="","",IF(COUNTIF(Extracto!$A$4:$A$304,A148)=0,"Revisar: ID no está en Extracto",IF(COUNTIF(Cartera!$A$4:$A$204,B148)=0,"Revisar: factura no está en Cartera",IF(H148&lt;=-1,"Revisar: paga de más","Listo para recibo de caja"))))</f>
        <v/>
      </c>
    </row>
    <row r="149">
      <c r="C149" s="17" t="n"/>
      <c r="D149" s="17" t="n"/>
      <c r="E149" s="13">
        <f>IF(B149="","",C149+D149)</f>
        <v/>
      </c>
      <c r="F149" s="14">
        <f>IF(B149="","",IFERROR(INDEX(Cartera!$B$4:$B$204,MATCH(B149,Cartera!$A$4:$A$204,0)),"Factura no está en Cartera"))</f>
        <v/>
      </c>
      <c r="G149" s="13">
        <f>IF(B149="","",IFERROR(INDEX(Cartera!$F$4:$F$204,MATCH(B149,Cartera!$A$4:$A$204,0)),0))</f>
        <v/>
      </c>
      <c r="H149" s="13">
        <f>IF(B149="","",G149-SUMIFS($E$4:E149,$B$4:B149,B149))</f>
        <v/>
      </c>
      <c r="I149" s="14">
        <f>IF(B149="","",IF(COUNTIF(Cartera!$A$4:$A$204,B149)=0,"Revisar: factura no está en Cartera",IF(COUNTIF(Cruces!$A$4:$A$404,A149)&gt;1,"Pago a varias facturas",IF(H149&gt;=1,"Abono parcial",IF(H149&lt;=-1,"Revisar: paga de más",IF(D149&gt;0,"Exacto con retención o descuento","Pago exacto"))))))</f>
        <v/>
      </c>
      <c r="J149" s="14">
        <f>IF(B149="","",IF(COUNTIF(Extracto!$A$4:$A$304,A149)=0,"Revisar: ID no está en Extracto",IF(COUNTIF(Cartera!$A$4:$A$204,B149)=0,"Revisar: factura no está en Cartera",IF(H149&lt;=-1,"Revisar: paga de más","Listo para recibo de caja"))))</f>
        <v/>
      </c>
    </row>
    <row r="150">
      <c r="C150" s="17" t="n"/>
      <c r="D150" s="17" t="n"/>
      <c r="E150" s="13">
        <f>IF(B150="","",C150+D150)</f>
        <v/>
      </c>
      <c r="F150" s="14">
        <f>IF(B150="","",IFERROR(INDEX(Cartera!$B$4:$B$204,MATCH(B150,Cartera!$A$4:$A$204,0)),"Factura no está en Cartera"))</f>
        <v/>
      </c>
      <c r="G150" s="13">
        <f>IF(B150="","",IFERROR(INDEX(Cartera!$F$4:$F$204,MATCH(B150,Cartera!$A$4:$A$204,0)),0))</f>
        <v/>
      </c>
      <c r="H150" s="13">
        <f>IF(B150="","",G150-SUMIFS($E$4:E150,$B$4:B150,B150))</f>
        <v/>
      </c>
      <c r="I150" s="14">
        <f>IF(B150="","",IF(COUNTIF(Cartera!$A$4:$A$204,B150)=0,"Revisar: factura no está en Cartera",IF(COUNTIF(Cruces!$A$4:$A$404,A150)&gt;1,"Pago a varias facturas",IF(H150&gt;=1,"Abono parcial",IF(H150&lt;=-1,"Revisar: paga de más",IF(D150&gt;0,"Exacto con retención o descuento","Pago exacto"))))))</f>
        <v/>
      </c>
      <c r="J150" s="14">
        <f>IF(B150="","",IF(COUNTIF(Extracto!$A$4:$A$304,A150)=0,"Revisar: ID no está en Extracto",IF(COUNTIF(Cartera!$A$4:$A$204,B150)=0,"Revisar: factura no está en Cartera",IF(H150&lt;=-1,"Revisar: paga de más","Listo para recibo de caja"))))</f>
        <v/>
      </c>
    </row>
    <row r="151">
      <c r="C151" s="17" t="n"/>
      <c r="D151" s="17" t="n"/>
      <c r="E151" s="13">
        <f>IF(B151="","",C151+D151)</f>
        <v/>
      </c>
      <c r="F151" s="14">
        <f>IF(B151="","",IFERROR(INDEX(Cartera!$B$4:$B$204,MATCH(B151,Cartera!$A$4:$A$204,0)),"Factura no está en Cartera"))</f>
        <v/>
      </c>
      <c r="G151" s="13">
        <f>IF(B151="","",IFERROR(INDEX(Cartera!$F$4:$F$204,MATCH(B151,Cartera!$A$4:$A$204,0)),0))</f>
        <v/>
      </c>
      <c r="H151" s="13">
        <f>IF(B151="","",G151-SUMIFS($E$4:E151,$B$4:B151,B151))</f>
        <v/>
      </c>
      <c r="I151" s="14">
        <f>IF(B151="","",IF(COUNTIF(Cartera!$A$4:$A$204,B151)=0,"Revisar: factura no está en Cartera",IF(COUNTIF(Cruces!$A$4:$A$404,A151)&gt;1,"Pago a varias facturas",IF(H151&gt;=1,"Abono parcial",IF(H151&lt;=-1,"Revisar: paga de más",IF(D151&gt;0,"Exacto con retención o descuento","Pago exacto"))))))</f>
        <v/>
      </c>
      <c r="J151" s="14">
        <f>IF(B151="","",IF(COUNTIF(Extracto!$A$4:$A$304,A151)=0,"Revisar: ID no está en Extracto",IF(COUNTIF(Cartera!$A$4:$A$204,B151)=0,"Revisar: factura no está en Cartera",IF(H151&lt;=-1,"Revisar: paga de más","Listo para recibo de caja"))))</f>
        <v/>
      </c>
    </row>
    <row r="152">
      <c r="C152" s="17" t="n"/>
      <c r="D152" s="17" t="n"/>
      <c r="E152" s="13">
        <f>IF(B152="","",C152+D152)</f>
        <v/>
      </c>
      <c r="F152" s="14">
        <f>IF(B152="","",IFERROR(INDEX(Cartera!$B$4:$B$204,MATCH(B152,Cartera!$A$4:$A$204,0)),"Factura no está en Cartera"))</f>
        <v/>
      </c>
      <c r="G152" s="13">
        <f>IF(B152="","",IFERROR(INDEX(Cartera!$F$4:$F$204,MATCH(B152,Cartera!$A$4:$A$204,0)),0))</f>
        <v/>
      </c>
      <c r="H152" s="13">
        <f>IF(B152="","",G152-SUMIFS($E$4:E152,$B$4:B152,B152))</f>
        <v/>
      </c>
      <c r="I152" s="14">
        <f>IF(B152="","",IF(COUNTIF(Cartera!$A$4:$A$204,B152)=0,"Revisar: factura no está en Cartera",IF(COUNTIF(Cruces!$A$4:$A$404,A152)&gt;1,"Pago a varias facturas",IF(H152&gt;=1,"Abono parcial",IF(H152&lt;=-1,"Revisar: paga de más",IF(D152&gt;0,"Exacto con retención o descuento","Pago exacto"))))))</f>
        <v/>
      </c>
      <c r="J152" s="14">
        <f>IF(B152="","",IF(COUNTIF(Extracto!$A$4:$A$304,A152)=0,"Revisar: ID no está en Extracto",IF(COUNTIF(Cartera!$A$4:$A$204,B152)=0,"Revisar: factura no está en Cartera",IF(H152&lt;=-1,"Revisar: paga de más","Listo para recibo de caja"))))</f>
        <v/>
      </c>
    </row>
    <row r="153">
      <c r="C153" s="17" t="n"/>
      <c r="D153" s="17" t="n"/>
      <c r="E153" s="13">
        <f>IF(B153="","",C153+D153)</f>
        <v/>
      </c>
      <c r="F153" s="14">
        <f>IF(B153="","",IFERROR(INDEX(Cartera!$B$4:$B$204,MATCH(B153,Cartera!$A$4:$A$204,0)),"Factura no está en Cartera"))</f>
        <v/>
      </c>
      <c r="G153" s="13">
        <f>IF(B153="","",IFERROR(INDEX(Cartera!$F$4:$F$204,MATCH(B153,Cartera!$A$4:$A$204,0)),0))</f>
        <v/>
      </c>
      <c r="H153" s="13">
        <f>IF(B153="","",G153-SUMIFS($E$4:E153,$B$4:B153,B153))</f>
        <v/>
      </c>
      <c r="I153" s="14">
        <f>IF(B153="","",IF(COUNTIF(Cartera!$A$4:$A$204,B153)=0,"Revisar: factura no está en Cartera",IF(COUNTIF(Cruces!$A$4:$A$404,A153)&gt;1,"Pago a varias facturas",IF(H153&gt;=1,"Abono parcial",IF(H153&lt;=-1,"Revisar: paga de más",IF(D153&gt;0,"Exacto con retención o descuento","Pago exacto"))))))</f>
        <v/>
      </c>
      <c r="J153" s="14">
        <f>IF(B153="","",IF(COUNTIF(Extracto!$A$4:$A$304,A153)=0,"Revisar: ID no está en Extracto",IF(COUNTIF(Cartera!$A$4:$A$204,B153)=0,"Revisar: factura no está en Cartera",IF(H153&lt;=-1,"Revisar: paga de más","Listo para recibo de caja"))))</f>
        <v/>
      </c>
    </row>
    <row r="154">
      <c r="C154" s="17" t="n"/>
      <c r="D154" s="17" t="n"/>
      <c r="E154" s="13">
        <f>IF(B154="","",C154+D154)</f>
        <v/>
      </c>
      <c r="F154" s="14">
        <f>IF(B154="","",IFERROR(INDEX(Cartera!$B$4:$B$204,MATCH(B154,Cartera!$A$4:$A$204,0)),"Factura no está en Cartera"))</f>
        <v/>
      </c>
      <c r="G154" s="13">
        <f>IF(B154="","",IFERROR(INDEX(Cartera!$F$4:$F$204,MATCH(B154,Cartera!$A$4:$A$204,0)),0))</f>
        <v/>
      </c>
      <c r="H154" s="13">
        <f>IF(B154="","",G154-SUMIFS($E$4:E154,$B$4:B154,B154))</f>
        <v/>
      </c>
      <c r="I154" s="14">
        <f>IF(B154="","",IF(COUNTIF(Cartera!$A$4:$A$204,B154)=0,"Revisar: factura no está en Cartera",IF(COUNTIF(Cruces!$A$4:$A$404,A154)&gt;1,"Pago a varias facturas",IF(H154&gt;=1,"Abono parcial",IF(H154&lt;=-1,"Revisar: paga de más",IF(D154&gt;0,"Exacto con retención o descuento","Pago exacto"))))))</f>
        <v/>
      </c>
      <c r="J154" s="14">
        <f>IF(B154="","",IF(COUNTIF(Extracto!$A$4:$A$304,A154)=0,"Revisar: ID no está en Extracto",IF(COUNTIF(Cartera!$A$4:$A$204,B154)=0,"Revisar: factura no está en Cartera",IF(H154&lt;=-1,"Revisar: paga de más","Listo para recibo de caja"))))</f>
        <v/>
      </c>
    </row>
    <row r="155">
      <c r="C155" s="17" t="n"/>
      <c r="D155" s="17" t="n"/>
      <c r="E155" s="13">
        <f>IF(B155="","",C155+D155)</f>
        <v/>
      </c>
      <c r="F155" s="14">
        <f>IF(B155="","",IFERROR(INDEX(Cartera!$B$4:$B$204,MATCH(B155,Cartera!$A$4:$A$204,0)),"Factura no está en Cartera"))</f>
        <v/>
      </c>
      <c r="G155" s="13">
        <f>IF(B155="","",IFERROR(INDEX(Cartera!$F$4:$F$204,MATCH(B155,Cartera!$A$4:$A$204,0)),0))</f>
        <v/>
      </c>
      <c r="H155" s="13">
        <f>IF(B155="","",G155-SUMIFS($E$4:E155,$B$4:B155,B155))</f>
        <v/>
      </c>
      <c r="I155" s="14">
        <f>IF(B155="","",IF(COUNTIF(Cartera!$A$4:$A$204,B155)=0,"Revisar: factura no está en Cartera",IF(COUNTIF(Cruces!$A$4:$A$404,A155)&gt;1,"Pago a varias facturas",IF(H155&gt;=1,"Abono parcial",IF(H155&lt;=-1,"Revisar: paga de más",IF(D155&gt;0,"Exacto con retención o descuento","Pago exacto"))))))</f>
        <v/>
      </c>
      <c r="J155" s="14">
        <f>IF(B155="","",IF(COUNTIF(Extracto!$A$4:$A$304,A155)=0,"Revisar: ID no está en Extracto",IF(COUNTIF(Cartera!$A$4:$A$204,B155)=0,"Revisar: factura no está en Cartera",IF(H155&lt;=-1,"Revisar: paga de más","Listo para recibo de caja"))))</f>
        <v/>
      </c>
    </row>
    <row r="156">
      <c r="C156" s="17" t="n"/>
      <c r="D156" s="17" t="n"/>
      <c r="E156" s="13">
        <f>IF(B156="","",C156+D156)</f>
        <v/>
      </c>
      <c r="F156" s="14">
        <f>IF(B156="","",IFERROR(INDEX(Cartera!$B$4:$B$204,MATCH(B156,Cartera!$A$4:$A$204,0)),"Factura no está en Cartera"))</f>
        <v/>
      </c>
      <c r="G156" s="13">
        <f>IF(B156="","",IFERROR(INDEX(Cartera!$F$4:$F$204,MATCH(B156,Cartera!$A$4:$A$204,0)),0))</f>
        <v/>
      </c>
      <c r="H156" s="13">
        <f>IF(B156="","",G156-SUMIFS($E$4:E156,$B$4:B156,B156))</f>
        <v/>
      </c>
      <c r="I156" s="14">
        <f>IF(B156="","",IF(COUNTIF(Cartera!$A$4:$A$204,B156)=0,"Revisar: factura no está en Cartera",IF(COUNTIF(Cruces!$A$4:$A$404,A156)&gt;1,"Pago a varias facturas",IF(H156&gt;=1,"Abono parcial",IF(H156&lt;=-1,"Revisar: paga de más",IF(D156&gt;0,"Exacto con retención o descuento","Pago exacto"))))))</f>
        <v/>
      </c>
      <c r="J156" s="14">
        <f>IF(B156="","",IF(COUNTIF(Extracto!$A$4:$A$304,A156)=0,"Revisar: ID no está en Extracto",IF(COUNTIF(Cartera!$A$4:$A$204,B156)=0,"Revisar: factura no está en Cartera",IF(H156&lt;=-1,"Revisar: paga de más","Listo para recibo de caja"))))</f>
        <v/>
      </c>
    </row>
    <row r="157">
      <c r="C157" s="17" t="n"/>
      <c r="D157" s="17" t="n"/>
      <c r="E157" s="13">
        <f>IF(B157="","",C157+D157)</f>
        <v/>
      </c>
      <c r="F157" s="14">
        <f>IF(B157="","",IFERROR(INDEX(Cartera!$B$4:$B$204,MATCH(B157,Cartera!$A$4:$A$204,0)),"Factura no está en Cartera"))</f>
        <v/>
      </c>
      <c r="G157" s="13">
        <f>IF(B157="","",IFERROR(INDEX(Cartera!$F$4:$F$204,MATCH(B157,Cartera!$A$4:$A$204,0)),0))</f>
        <v/>
      </c>
      <c r="H157" s="13">
        <f>IF(B157="","",G157-SUMIFS($E$4:E157,$B$4:B157,B157))</f>
        <v/>
      </c>
      <c r="I157" s="14">
        <f>IF(B157="","",IF(COUNTIF(Cartera!$A$4:$A$204,B157)=0,"Revisar: factura no está en Cartera",IF(COUNTIF(Cruces!$A$4:$A$404,A157)&gt;1,"Pago a varias facturas",IF(H157&gt;=1,"Abono parcial",IF(H157&lt;=-1,"Revisar: paga de más",IF(D157&gt;0,"Exacto con retención o descuento","Pago exacto"))))))</f>
        <v/>
      </c>
      <c r="J157" s="14">
        <f>IF(B157="","",IF(COUNTIF(Extracto!$A$4:$A$304,A157)=0,"Revisar: ID no está en Extracto",IF(COUNTIF(Cartera!$A$4:$A$204,B157)=0,"Revisar: factura no está en Cartera",IF(H157&lt;=-1,"Revisar: paga de más","Listo para recibo de caja"))))</f>
        <v/>
      </c>
    </row>
    <row r="158">
      <c r="C158" s="17" t="n"/>
      <c r="D158" s="17" t="n"/>
      <c r="E158" s="13">
        <f>IF(B158="","",C158+D158)</f>
        <v/>
      </c>
      <c r="F158" s="14">
        <f>IF(B158="","",IFERROR(INDEX(Cartera!$B$4:$B$204,MATCH(B158,Cartera!$A$4:$A$204,0)),"Factura no está en Cartera"))</f>
        <v/>
      </c>
      <c r="G158" s="13">
        <f>IF(B158="","",IFERROR(INDEX(Cartera!$F$4:$F$204,MATCH(B158,Cartera!$A$4:$A$204,0)),0))</f>
        <v/>
      </c>
      <c r="H158" s="13">
        <f>IF(B158="","",G158-SUMIFS($E$4:E158,$B$4:B158,B158))</f>
        <v/>
      </c>
      <c r="I158" s="14">
        <f>IF(B158="","",IF(COUNTIF(Cartera!$A$4:$A$204,B158)=0,"Revisar: factura no está en Cartera",IF(COUNTIF(Cruces!$A$4:$A$404,A158)&gt;1,"Pago a varias facturas",IF(H158&gt;=1,"Abono parcial",IF(H158&lt;=-1,"Revisar: paga de más",IF(D158&gt;0,"Exacto con retención o descuento","Pago exacto"))))))</f>
        <v/>
      </c>
      <c r="J158" s="14">
        <f>IF(B158="","",IF(COUNTIF(Extracto!$A$4:$A$304,A158)=0,"Revisar: ID no está en Extracto",IF(COUNTIF(Cartera!$A$4:$A$204,B158)=0,"Revisar: factura no está en Cartera",IF(H158&lt;=-1,"Revisar: paga de más","Listo para recibo de caja"))))</f>
        <v/>
      </c>
    </row>
    <row r="159">
      <c r="C159" s="17" t="n"/>
      <c r="D159" s="17" t="n"/>
      <c r="E159" s="13">
        <f>IF(B159="","",C159+D159)</f>
        <v/>
      </c>
      <c r="F159" s="14">
        <f>IF(B159="","",IFERROR(INDEX(Cartera!$B$4:$B$204,MATCH(B159,Cartera!$A$4:$A$204,0)),"Factura no está en Cartera"))</f>
        <v/>
      </c>
      <c r="G159" s="13">
        <f>IF(B159="","",IFERROR(INDEX(Cartera!$F$4:$F$204,MATCH(B159,Cartera!$A$4:$A$204,0)),0))</f>
        <v/>
      </c>
      <c r="H159" s="13">
        <f>IF(B159="","",G159-SUMIFS($E$4:E159,$B$4:B159,B159))</f>
        <v/>
      </c>
      <c r="I159" s="14">
        <f>IF(B159="","",IF(COUNTIF(Cartera!$A$4:$A$204,B159)=0,"Revisar: factura no está en Cartera",IF(COUNTIF(Cruces!$A$4:$A$404,A159)&gt;1,"Pago a varias facturas",IF(H159&gt;=1,"Abono parcial",IF(H159&lt;=-1,"Revisar: paga de más",IF(D159&gt;0,"Exacto con retención o descuento","Pago exacto"))))))</f>
        <v/>
      </c>
      <c r="J159" s="14">
        <f>IF(B159="","",IF(COUNTIF(Extracto!$A$4:$A$304,A159)=0,"Revisar: ID no está en Extracto",IF(COUNTIF(Cartera!$A$4:$A$204,B159)=0,"Revisar: factura no está en Cartera",IF(H159&lt;=-1,"Revisar: paga de más","Listo para recibo de caja"))))</f>
        <v/>
      </c>
    </row>
    <row r="160">
      <c r="C160" s="17" t="n"/>
      <c r="D160" s="17" t="n"/>
      <c r="E160" s="13">
        <f>IF(B160="","",C160+D160)</f>
        <v/>
      </c>
      <c r="F160" s="14">
        <f>IF(B160="","",IFERROR(INDEX(Cartera!$B$4:$B$204,MATCH(B160,Cartera!$A$4:$A$204,0)),"Factura no está en Cartera"))</f>
        <v/>
      </c>
      <c r="G160" s="13">
        <f>IF(B160="","",IFERROR(INDEX(Cartera!$F$4:$F$204,MATCH(B160,Cartera!$A$4:$A$204,0)),0))</f>
        <v/>
      </c>
      <c r="H160" s="13">
        <f>IF(B160="","",G160-SUMIFS($E$4:E160,$B$4:B160,B160))</f>
        <v/>
      </c>
      <c r="I160" s="14">
        <f>IF(B160="","",IF(COUNTIF(Cartera!$A$4:$A$204,B160)=0,"Revisar: factura no está en Cartera",IF(COUNTIF(Cruces!$A$4:$A$404,A160)&gt;1,"Pago a varias facturas",IF(H160&gt;=1,"Abono parcial",IF(H160&lt;=-1,"Revisar: paga de más",IF(D160&gt;0,"Exacto con retención o descuento","Pago exacto"))))))</f>
        <v/>
      </c>
      <c r="J160" s="14">
        <f>IF(B160="","",IF(COUNTIF(Extracto!$A$4:$A$304,A160)=0,"Revisar: ID no está en Extracto",IF(COUNTIF(Cartera!$A$4:$A$204,B160)=0,"Revisar: factura no está en Cartera",IF(H160&lt;=-1,"Revisar: paga de más","Listo para recibo de caja"))))</f>
        <v/>
      </c>
    </row>
    <row r="161">
      <c r="C161" s="17" t="n"/>
      <c r="D161" s="17" t="n"/>
      <c r="E161" s="13">
        <f>IF(B161="","",C161+D161)</f>
        <v/>
      </c>
      <c r="F161" s="14">
        <f>IF(B161="","",IFERROR(INDEX(Cartera!$B$4:$B$204,MATCH(B161,Cartera!$A$4:$A$204,0)),"Factura no está en Cartera"))</f>
        <v/>
      </c>
      <c r="G161" s="13">
        <f>IF(B161="","",IFERROR(INDEX(Cartera!$F$4:$F$204,MATCH(B161,Cartera!$A$4:$A$204,0)),0))</f>
        <v/>
      </c>
      <c r="H161" s="13">
        <f>IF(B161="","",G161-SUMIFS($E$4:E161,$B$4:B161,B161))</f>
        <v/>
      </c>
      <c r="I161" s="14">
        <f>IF(B161="","",IF(COUNTIF(Cartera!$A$4:$A$204,B161)=0,"Revisar: factura no está en Cartera",IF(COUNTIF(Cruces!$A$4:$A$404,A161)&gt;1,"Pago a varias facturas",IF(H161&gt;=1,"Abono parcial",IF(H161&lt;=-1,"Revisar: paga de más",IF(D161&gt;0,"Exacto con retención o descuento","Pago exacto"))))))</f>
        <v/>
      </c>
      <c r="J161" s="14">
        <f>IF(B161="","",IF(COUNTIF(Extracto!$A$4:$A$304,A161)=0,"Revisar: ID no está en Extracto",IF(COUNTIF(Cartera!$A$4:$A$204,B161)=0,"Revisar: factura no está en Cartera",IF(H161&lt;=-1,"Revisar: paga de más","Listo para recibo de caja"))))</f>
        <v/>
      </c>
    </row>
    <row r="162">
      <c r="C162" s="17" t="n"/>
      <c r="D162" s="17" t="n"/>
      <c r="E162" s="13">
        <f>IF(B162="","",C162+D162)</f>
        <v/>
      </c>
      <c r="F162" s="14">
        <f>IF(B162="","",IFERROR(INDEX(Cartera!$B$4:$B$204,MATCH(B162,Cartera!$A$4:$A$204,0)),"Factura no está en Cartera"))</f>
        <v/>
      </c>
      <c r="G162" s="13">
        <f>IF(B162="","",IFERROR(INDEX(Cartera!$F$4:$F$204,MATCH(B162,Cartera!$A$4:$A$204,0)),0))</f>
        <v/>
      </c>
      <c r="H162" s="13">
        <f>IF(B162="","",G162-SUMIFS($E$4:E162,$B$4:B162,B162))</f>
        <v/>
      </c>
      <c r="I162" s="14">
        <f>IF(B162="","",IF(COUNTIF(Cartera!$A$4:$A$204,B162)=0,"Revisar: factura no está en Cartera",IF(COUNTIF(Cruces!$A$4:$A$404,A162)&gt;1,"Pago a varias facturas",IF(H162&gt;=1,"Abono parcial",IF(H162&lt;=-1,"Revisar: paga de más",IF(D162&gt;0,"Exacto con retención o descuento","Pago exacto"))))))</f>
        <v/>
      </c>
      <c r="J162" s="14">
        <f>IF(B162="","",IF(COUNTIF(Extracto!$A$4:$A$304,A162)=0,"Revisar: ID no está en Extracto",IF(COUNTIF(Cartera!$A$4:$A$204,B162)=0,"Revisar: factura no está en Cartera",IF(H162&lt;=-1,"Revisar: paga de más","Listo para recibo de caja"))))</f>
        <v/>
      </c>
    </row>
    <row r="163">
      <c r="C163" s="17" t="n"/>
      <c r="D163" s="17" t="n"/>
      <c r="E163" s="13">
        <f>IF(B163="","",C163+D163)</f>
        <v/>
      </c>
      <c r="F163" s="14">
        <f>IF(B163="","",IFERROR(INDEX(Cartera!$B$4:$B$204,MATCH(B163,Cartera!$A$4:$A$204,0)),"Factura no está en Cartera"))</f>
        <v/>
      </c>
      <c r="G163" s="13">
        <f>IF(B163="","",IFERROR(INDEX(Cartera!$F$4:$F$204,MATCH(B163,Cartera!$A$4:$A$204,0)),0))</f>
        <v/>
      </c>
      <c r="H163" s="13">
        <f>IF(B163="","",G163-SUMIFS($E$4:E163,$B$4:B163,B163))</f>
        <v/>
      </c>
      <c r="I163" s="14">
        <f>IF(B163="","",IF(COUNTIF(Cartera!$A$4:$A$204,B163)=0,"Revisar: factura no está en Cartera",IF(COUNTIF(Cruces!$A$4:$A$404,A163)&gt;1,"Pago a varias facturas",IF(H163&gt;=1,"Abono parcial",IF(H163&lt;=-1,"Revisar: paga de más",IF(D163&gt;0,"Exacto con retención o descuento","Pago exacto"))))))</f>
        <v/>
      </c>
      <c r="J163" s="14">
        <f>IF(B163="","",IF(COUNTIF(Extracto!$A$4:$A$304,A163)=0,"Revisar: ID no está en Extracto",IF(COUNTIF(Cartera!$A$4:$A$204,B163)=0,"Revisar: factura no está en Cartera",IF(H163&lt;=-1,"Revisar: paga de más","Listo para recibo de caja"))))</f>
        <v/>
      </c>
    </row>
    <row r="164">
      <c r="C164" s="17" t="n"/>
      <c r="D164" s="17" t="n"/>
      <c r="E164" s="13">
        <f>IF(B164="","",C164+D164)</f>
        <v/>
      </c>
      <c r="F164" s="14">
        <f>IF(B164="","",IFERROR(INDEX(Cartera!$B$4:$B$204,MATCH(B164,Cartera!$A$4:$A$204,0)),"Factura no está en Cartera"))</f>
        <v/>
      </c>
      <c r="G164" s="13">
        <f>IF(B164="","",IFERROR(INDEX(Cartera!$F$4:$F$204,MATCH(B164,Cartera!$A$4:$A$204,0)),0))</f>
        <v/>
      </c>
      <c r="H164" s="13">
        <f>IF(B164="","",G164-SUMIFS($E$4:E164,$B$4:B164,B164))</f>
        <v/>
      </c>
      <c r="I164" s="14">
        <f>IF(B164="","",IF(COUNTIF(Cartera!$A$4:$A$204,B164)=0,"Revisar: factura no está en Cartera",IF(COUNTIF(Cruces!$A$4:$A$404,A164)&gt;1,"Pago a varias facturas",IF(H164&gt;=1,"Abono parcial",IF(H164&lt;=-1,"Revisar: paga de más",IF(D164&gt;0,"Exacto con retención o descuento","Pago exacto"))))))</f>
        <v/>
      </c>
      <c r="J164" s="14">
        <f>IF(B164="","",IF(COUNTIF(Extracto!$A$4:$A$304,A164)=0,"Revisar: ID no está en Extracto",IF(COUNTIF(Cartera!$A$4:$A$204,B164)=0,"Revisar: factura no está en Cartera",IF(H164&lt;=-1,"Revisar: paga de más","Listo para recibo de caja"))))</f>
        <v/>
      </c>
    </row>
    <row r="165">
      <c r="C165" s="17" t="n"/>
      <c r="D165" s="17" t="n"/>
      <c r="E165" s="13">
        <f>IF(B165="","",C165+D165)</f>
        <v/>
      </c>
      <c r="F165" s="14">
        <f>IF(B165="","",IFERROR(INDEX(Cartera!$B$4:$B$204,MATCH(B165,Cartera!$A$4:$A$204,0)),"Factura no está en Cartera"))</f>
        <v/>
      </c>
      <c r="G165" s="13">
        <f>IF(B165="","",IFERROR(INDEX(Cartera!$F$4:$F$204,MATCH(B165,Cartera!$A$4:$A$204,0)),0))</f>
        <v/>
      </c>
      <c r="H165" s="13">
        <f>IF(B165="","",G165-SUMIFS($E$4:E165,$B$4:B165,B165))</f>
        <v/>
      </c>
      <c r="I165" s="14">
        <f>IF(B165="","",IF(COUNTIF(Cartera!$A$4:$A$204,B165)=0,"Revisar: factura no está en Cartera",IF(COUNTIF(Cruces!$A$4:$A$404,A165)&gt;1,"Pago a varias facturas",IF(H165&gt;=1,"Abono parcial",IF(H165&lt;=-1,"Revisar: paga de más",IF(D165&gt;0,"Exacto con retención o descuento","Pago exacto"))))))</f>
        <v/>
      </c>
      <c r="J165" s="14">
        <f>IF(B165="","",IF(COUNTIF(Extracto!$A$4:$A$304,A165)=0,"Revisar: ID no está en Extracto",IF(COUNTIF(Cartera!$A$4:$A$204,B165)=0,"Revisar: factura no está en Cartera",IF(H165&lt;=-1,"Revisar: paga de más","Listo para recibo de caja"))))</f>
        <v/>
      </c>
    </row>
    <row r="166">
      <c r="C166" s="17" t="n"/>
      <c r="D166" s="17" t="n"/>
      <c r="E166" s="13">
        <f>IF(B166="","",C166+D166)</f>
        <v/>
      </c>
      <c r="F166" s="14">
        <f>IF(B166="","",IFERROR(INDEX(Cartera!$B$4:$B$204,MATCH(B166,Cartera!$A$4:$A$204,0)),"Factura no está en Cartera"))</f>
        <v/>
      </c>
      <c r="G166" s="13">
        <f>IF(B166="","",IFERROR(INDEX(Cartera!$F$4:$F$204,MATCH(B166,Cartera!$A$4:$A$204,0)),0))</f>
        <v/>
      </c>
      <c r="H166" s="13">
        <f>IF(B166="","",G166-SUMIFS($E$4:E166,$B$4:B166,B166))</f>
        <v/>
      </c>
      <c r="I166" s="14">
        <f>IF(B166="","",IF(COUNTIF(Cartera!$A$4:$A$204,B166)=0,"Revisar: factura no está en Cartera",IF(COUNTIF(Cruces!$A$4:$A$404,A166)&gt;1,"Pago a varias facturas",IF(H166&gt;=1,"Abono parcial",IF(H166&lt;=-1,"Revisar: paga de más",IF(D166&gt;0,"Exacto con retención o descuento","Pago exacto"))))))</f>
        <v/>
      </c>
      <c r="J166" s="14">
        <f>IF(B166="","",IF(COUNTIF(Extracto!$A$4:$A$304,A166)=0,"Revisar: ID no está en Extracto",IF(COUNTIF(Cartera!$A$4:$A$204,B166)=0,"Revisar: factura no está en Cartera",IF(H166&lt;=-1,"Revisar: paga de más","Listo para recibo de caja"))))</f>
        <v/>
      </c>
    </row>
    <row r="167">
      <c r="C167" s="17" t="n"/>
      <c r="D167" s="17" t="n"/>
      <c r="E167" s="13">
        <f>IF(B167="","",C167+D167)</f>
        <v/>
      </c>
      <c r="F167" s="14">
        <f>IF(B167="","",IFERROR(INDEX(Cartera!$B$4:$B$204,MATCH(B167,Cartera!$A$4:$A$204,0)),"Factura no está en Cartera"))</f>
        <v/>
      </c>
      <c r="G167" s="13">
        <f>IF(B167="","",IFERROR(INDEX(Cartera!$F$4:$F$204,MATCH(B167,Cartera!$A$4:$A$204,0)),0))</f>
        <v/>
      </c>
      <c r="H167" s="13">
        <f>IF(B167="","",G167-SUMIFS($E$4:E167,$B$4:B167,B167))</f>
        <v/>
      </c>
      <c r="I167" s="14">
        <f>IF(B167="","",IF(COUNTIF(Cartera!$A$4:$A$204,B167)=0,"Revisar: factura no está en Cartera",IF(COUNTIF(Cruces!$A$4:$A$404,A167)&gt;1,"Pago a varias facturas",IF(H167&gt;=1,"Abono parcial",IF(H167&lt;=-1,"Revisar: paga de más",IF(D167&gt;0,"Exacto con retención o descuento","Pago exacto"))))))</f>
        <v/>
      </c>
      <c r="J167" s="14">
        <f>IF(B167="","",IF(COUNTIF(Extracto!$A$4:$A$304,A167)=0,"Revisar: ID no está en Extracto",IF(COUNTIF(Cartera!$A$4:$A$204,B167)=0,"Revisar: factura no está en Cartera",IF(H167&lt;=-1,"Revisar: paga de más","Listo para recibo de caja"))))</f>
        <v/>
      </c>
    </row>
    <row r="168">
      <c r="C168" s="17" t="n"/>
      <c r="D168" s="17" t="n"/>
      <c r="E168" s="13">
        <f>IF(B168="","",C168+D168)</f>
        <v/>
      </c>
      <c r="F168" s="14">
        <f>IF(B168="","",IFERROR(INDEX(Cartera!$B$4:$B$204,MATCH(B168,Cartera!$A$4:$A$204,0)),"Factura no está en Cartera"))</f>
        <v/>
      </c>
      <c r="G168" s="13">
        <f>IF(B168="","",IFERROR(INDEX(Cartera!$F$4:$F$204,MATCH(B168,Cartera!$A$4:$A$204,0)),0))</f>
        <v/>
      </c>
      <c r="H168" s="13">
        <f>IF(B168="","",G168-SUMIFS($E$4:E168,$B$4:B168,B168))</f>
        <v/>
      </c>
      <c r="I168" s="14">
        <f>IF(B168="","",IF(COUNTIF(Cartera!$A$4:$A$204,B168)=0,"Revisar: factura no está en Cartera",IF(COUNTIF(Cruces!$A$4:$A$404,A168)&gt;1,"Pago a varias facturas",IF(H168&gt;=1,"Abono parcial",IF(H168&lt;=-1,"Revisar: paga de más",IF(D168&gt;0,"Exacto con retención o descuento","Pago exacto"))))))</f>
        <v/>
      </c>
      <c r="J168" s="14">
        <f>IF(B168="","",IF(COUNTIF(Extracto!$A$4:$A$304,A168)=0,"Revisar: ID no está en Extracto",IF(COUNTIF(Cartera!$A$4:$A$204,B168)=0,"Revisar: factura no está en Cartera",IF(H168&lt;=-1,"Revisar: paga de más","Listo para recibo de caja"))))</f>
        <v/>
      </c>
    </row>
    <row r="169">
      <c r="C169" s="17" t="n"/>
      <c r="D169" s="17" t="n"/>
      <c r="E169" s="13">
        <f>IF(B169="","",C169+D169)</f>
        <v/>
      </c>
      <c r="F169" s="14">
        <f>IF(B169="","",IFERROR(INDEX(Cartera!$B$4:$B$204,MATCH(B169,Cartera!$A$4:$A$204,0)),"Factura no está en Cartera"))</f>
        <v/>
      </c>
      <c r="G169" s="13">
        <f>IF(B169="","",IFERROR(INDEX(Cartera!$F$4:$F$204,MATCH(B169,Cartera!$A$4:$A$204,0)),0))</f>
        <v/>
      </c>
      <c r="H169" s="13">
        <f>IF(B169="","",G169-SUMIFS($E$4:E169,$B$4:B169,B169))</f>
        <v/>
      </c>
      <c r="I169" s="14">
        <f>IF(B169="","",IF(COUNTIF(Cartera!$A$4:$A$204,B169)=0,"Revisar: factura no está en Cartera",IF(COUNTIF(Cruces!$A$4:$A$404,A169)&gt;1,"Pago a varias facturas",IF(H169&gt;=1,"Abono parcial",IF(H169&lt;=-1,"Revisar: paga de más",IF(D169&gt;0,"Exacto con retención o descuento","Pago exacto"))))))</f>
        <v/>
      </c>
      <c r="J169" s="14">
        <f>IF(B169="","",IF(COUNTIF(Extracto!$A$4:$A$304,A169)=0,"Revisar: ID no está en Extracto",IF(COUNTIF(Cartera!$A$4:$A$204,B169)=0,"Revisar: factura no está en Cartera",IF(H169&lt;=-1,"Revisar: paga de más","Listo para recibo de caja"))))</f>
        <v/>
      </c>
    </row>
    <row r="170">
      <c r="C170" s="17" t="n"/>
      <c r="D170" s="17" t="n"/>
      <c r="E170" s="13">
        <f>IF(B170="","",C170+D170)</f>
        <v/>
      </c>
      <c r="F170" s="14">
        <f>IF(B170="","",IFERROR(INDEX(Cartera!$B$4:$B$204,MATCH(B170,Cartera!$A$4:$A$204,0)),"Factura no está en Cartera"))</f>
        <v/>
      </c>
      <c r="G170" s="13">
        <f>IF(B170="","",IFERROR(INDEX(Cartera!$F$4:$F$204,MATCH(B170,Cartera!$A$4:$A$204,0)),0))</f>
        <v/>
      </c>
      <c r="H170" s="13">
        <f>IF(B170="","",G170-SUMIFS($E$4:E170,$B$4:B170,B170))</f>
        <v/>
      </c>
      <c r="I170" s="14">
        <f>IF(B170="","",IF(COUNTIF(Cartera!$A$4:$A$204,B170)=0,"Revisar: factura no está en Cartera",IF(COUNTIF(Cruces!$A$4:$A$404,A170)&gt;1,"Pago a varias facturas",IF(H170&gt;=1,"Abono parcial",IF(H170&lt;=-1,"Revisar: paga de más",IF(D170&gt;0,"Exacto con retención o descuento","Pago exacto"))))))</f>
        <v/>
      </c>
      <c r="J170" s="14">
        <f>IF(B170="","",IF(COUNTIF(Extracto!$A$4:$A$304,A170)=0,"Revisar: ID no está en Extracto",IF(COUNTIF(Cartera!$A$4:$A$204,B170)=0,"Revisar: factura no está en Cartera",IF(H170&lt;=-1,"Revisar: paga de más","Listo para recibo de caja"))))</f>
        <v/>
      </c>
    </row>
    <row r="171">
      <c r="C171" s="17" t="n"/>
      <c r="D171" s="17" t="n"/>
      <c r="E171" s="13">
        <f>IF(B171="","",C171+D171)</f>
        <v/>
      </c>
      <c r="F171" s="14">
        <f>IF(B171="","",IFERROR(INDEX(Cartera!$B$4:$B$204,MATCH(B171,Cartera!$A$4:$A$204,0)),"Factura no está en Cartera"))</f>
        <v/>
      </c>
      <c r="G171" s="13">
        <f>IF(B171="","",IFERROR(INDEX(Cartera!$F$4:$F$204,MATCH(B171,Cartera!$A$4:$A$204,0)),0))</f>
        <v/>
      </c>
      <c r="H171" s="13">
        <f>IF(B171="","",G171-SUMIFS($E$4:E171,$B$4:B171,B171))</f>
        <v/>
      </c>
      <c r="I171" s="14">
        <f>IF(B171="","",IF(COUNTIF(Cartera!$A$4:$A$204,B171)=0,"Revisar: factura no está en Cartera",IF(COUNTIF(Cruces!$A$4:$A$404,A171)&gt;1,"Pago a varias facturas",IF(H171&gt;=1,"Abono parcial",IF(H171&lt;=-1,"Revisar: paga de más",IF(D171&gt;0,"Exacto con retención o descuento","Pago exacto"))))))</f>
        <v/>
      </c>
      <c r="J171" s="14">
        <f>IF(B171="","",IF(COUNTIF(Extracto!$A$4:$A$304,A171)=0,"Revisar: ID no está en Extracto",IF(COUNTIF(Cartera!$A$4:$A$204,B171)=0,"Revisar: factura no está en Cartera",IF(H171&lt;=-1,"Revisar: paga de más","Listo para recibo de caja"))))</f>
        <v/>
      </c>
    </row>
    <row r="172">
      <c r="C172" s="17" t="n"/>
      <c r="D172" s="17" t="n"/>
      <c r="E172" s="13">
        <f>IF(B172="","",C172+D172)</f>
        <v/>
      </c>
      <c r="F172" s="14">
        <f>IF(B172="","",IFERROR(INDEX(Cartera!$B$4:$B$204,MATCH(B172,Cartera!$A$4:$A$204,0)),"Factura no está en Cartera"))</f>
        <v/>
      </c>
      <c r="G172" s="13">
        <f>IF(B172="","",IFERROR(INDEX(Cartera!$F$4:$F$204,MATCH(B172,Cartera!$A$4:$A$204,0)),0))</f>
        <v/>
      </c>
      <c r="H172" s="13">
        <f>IF(B172="","",G172-SUMIFS($E$4:E172,$B$4:B172,B172))</f>
        <v/>
      </c>
      <c r="I172" s="14">
        <f>IF(B172="","",IF(COUNTIF(Cartera!$A$4:$A$204,B172)=0,"Revisar: factura no está en Cartera",IF(COUNTIF(Cruces!$A$4:$A$404,A172)&gt;1,"Pago a varias facturas",IF(H172&gt;=1,"Abono parcial",IF(H172&lt;=-1,"Revisar: paga de más",IF(D172&gt;0,"Exacto con retención o descuento","Pago exacto"))))))</f>
        <v/>
      </c>
      <c r="J172" s="14">
        <f>IF(B172="","",IF(COUNTIF(Extracto!$A$4:$A$304,A172)=0,"Revisar: ID no está en Extracto",IF(COUNTIF(Cartera!$A$4:$A$204,B172)=0,"Revisar: factura no está en Cartera",IF(H172&lt;=-1,"Revisar: paga de más","Listo para recibo de caja"))))</f>
        <v/>
      </c>
    </row>
    <row r="173">
      <c r="C173" s="17" t="n"/>
      <c r="D173" s="17" t="n"/>
      <c r="E173" s="13">
        <f>IF(B173="","",C173+D173)</f>
        <v/>
      </c>
      <c r="F173" s="14">
        <f>IF(B173="","",IFERROR(INDEX(Cartera!$B$4:$B$204,MATCH(B173,Cartera!$A$4:$A$204,0)),"Factura no está en Cartera"))</f>
        <v/>
      </c>
      <c r="G173" s="13">
        <f>IF(B173="","",IFERROR(INDEX(Cartera!$F$4:$F$204,MATCH(B173,Cartera!$A$4:$A$204,0)),0))</f>
        <v/>
      </c>
      <c r="H173" s="13">
        <f>IF(B173="","",G173-SUMIFS($E$4:E173,$B$4:B173,B173))</f>
        <v/>
      </c>
      <c r="I173" s="14">
        <f>IF(B173="","",IF(COUNTIF(Cartera!$A$4:$A$204,B173)=0,"Revisar: factura no está en Cartera",IF(COUNTIF(Cruces!$A$4:$A$404,A173)&gt;1,"Pago a varias facturas",IF(H173&gt;=1,"Abono parcial",IF(H173&lt;=-1,"Revisar: paga de más",IF(D173&gt;0,"Exacto con retención o descuento","Pago exacto"))))))</f>
        <v/>
      </c>
      <c r="J173" s="14">
        <f>IF(B173="","",IF(COUNTIF(Extracto!$A$4:$A$304,A173)=0,"Revisar: ID no está en Extracto",IF(COUNTIF(Cartera!$A$4:$A$204,B173)=0,"Revisar: factura no está en Cartera",IF(H173&lt;=-1,"Revisar: paga de más","Listo para recibo de caja"))))</f>
        <v/>
      </c>
    </row>
    <row r="174">
      <c r="C174" s="17" t="n"/>
      <c r="D174" s="17" t="n"/>
      <c r="E174" s="13">
        <f>IF(B174="","",C174+D174)</f>
        <v/>
      </c>
      <c r="F174" s="14">
        <f>IF(B174="","",IFERROR(INDEX(Cartera!$B$4:$B$204,MATCH(B174,Cartera!$A$4:$A$204,0)),"Factura no está en Cartera"))</f>
        <v/>
      </c>
      <c r="G174" s="13">
        <f>IF(B174="","",IFERROR(INDEX(Cartera!$F$4:$F$204,MATCH(B174,Cartera!$A$4:$A$204,0)),0))</f>
        <v/>
      </c>
      <c r="H174" s="13">
        <f>IF(B174="","",G174-SUMIFS($E$4:E174,$B$4:B174,B174))</f>
        <v/>
      </c>
      <c r="I174" s="14">
        <f>IF(B174="","",IF(COUNTIF(Cartera!$A$4:$A$204,B174)=0,"Revisar: factura no está en Cartera",IF(COUNTIF(Cruces!$A$4:$A$404,A174)&gt;1,"Pago a varias facturas",IF(H174&gt;=1,"Abono parcial",IF(H174&lt;=-1,"Revisar: paga de más",IF(D174&gt;0,"Exacto con retención o descuento","Pago exacto"))))))</f>
        <v/>
      </c>
      <c r="J174" s="14">
        <f>IF(B174="","",IF(COUNTIF(Extracto!$A$4:$A$304,A174)=0,"Revisar: ID no está en Extracto",IF(COUNTIF(Cartera!$A$4:$A$204,B174)=0,"Revisar: factura no está en Cartera",IF(H174&lt;=-1,"Revisar: paga de más","Listo para recibo de caja"))))</f>
        <v/>
      </c>
    </row>
    <row r="175">
      <c r="C175" s="17" t="n"/>
      <c r="D175" s="17" t="n"/>
      <c r="E175" s="13">
        <f>IF(B175="","",C175+D175)</f>
        <v/>
      </c>
      <c r="F175" s="14">
        <f>IF(B175="","",IFERROR(INDEX(Cartera!$B$4:$B$204,MATCH(B175,Cartera!$A$4:$A$204,0)),"Factura no está en Cartera"))</f>
        <v/>
      </c>
      <c r="G175" s="13">
        <f>IF(B175="","",IFERROR(INDEX(Cartera!$F$4:$F$204,MATCH(B175,Cartera!$A$4:$A$204,0)),0))</f>
        <v/>
      </c>
      <c r="H175" s="13">
        <f>IF(B175="","",G175-SUMIFS($E$4:E175,$B$4:B175,B175))</f>
        <v/>
      </c>
      <c r="I175" s="14">
        <f>IF(B175="","",IF(COUNTIF(Cartera!$A$4:$A$204,B175)=0,"Revisar: factura no está en Cartera",IF(COUNTIF(Cruces!$A$4:$A$404,A175)&gt;1,"Pago a varias facturas",IF(H175&gt;=1,"Abono parcial",IF(H175&lt;=-1,"Revisar: paga de más",IF(D175&gt;0,"Exacto con retención o descuento","Pago exacto"))))))</f>
        <v/>
      </c>
      <c r="J175" s="14">
        <f>IF(B175="","",IF(COUNTIF(Extracto!$A$4:$A$304,A175)=0,"Revisar: ID no está en Extracto",IF(COUNTIF(Cartera!$A$4:$A$204,B175)=0,"Revisar: factura no está en Cartera",IF(H175&lt;=-1,"Revisar: paga de más","Listo para recibo de caja"))))</f>
        <v/>
      </c>
    </row>
    <row r="176">
      <c r="C176" s="17" t="n"/>
      <c r="D176" s="17" t="n"/>
      <c r="E176" s="13">
        <f>IF(B176="","",C176+D176)</f>
        <v/>
      </c>
      <c r="F176" s="14">
        <f>IF(B176="","",IFERROR(INDEX(Cartera!$B$4:$B$204,MATCH(B176,Cartera!$A$4:$A$204,0)),"Factura no está en Cartera"))</f>
        <v/>
      </c>
      <c r="G176" s="13">
        <f>IF(B176="","",IFERROR(INDEX(Cartera!$F$4:$F$204,MATCH(B176,Cartera!$A$4:$A$204,0)),0))</f>
        <v/>
      </c>
      <c r="H176" s="13">
        <f>IF(B176="","",G176-SUMIFS($E$4:E176,$B$4:B176,B176))</f>
        <v/>
      </c>
      <c r="I176" s="14">
        <f>IF(B176="","",IF(COUNTIF(Cartera!$A$4:$A$204,B176)=0,"Revisar: factura no está en Cartera",IF(COUNTIF(Cruces!$A$4:$A$404,A176)&gt;1,"Pago a varias facturas",IF(H176&gt;=1,"Abono parcial",IF(H176&lt;=-1,"Revisar: paga de más",IF(D176&gt;0,"Exacto con retención o descuento","Pago exacto"))))))</f>
        <v/>
      </c>
      <c r="J176" s="14">
        <f>IF(B176="","",IF(COUNTIF(Extracto!$A$4:$A$304,A176)=0,"Revisar: ID no está en Extracto",IF(COUNTIF(Cartera!$A$4:$A$204,B176)=0,"Revisar: factura no está en Cartera",IF(H176&lt;=-1,"Revisar: paga de más","Listo para recibo de caja"))))</f>
        <v/>
      </c>
    </row>
    <row r="177">
      <c r="C177" s="17" t="n"/>
      <c r="D177" s="17" t="n"/>
      <c r="E177" s="13">
        <f>IF(B177="","",C177+D177)</f>
        <v/>
      </c>
      <c r="F177" s="14">
        <f>IF(B177="","",IFERROR(INDEX(Cartera!$B$4:$B$204,MATCH(B177,Cartera!$A$4:$A$204,0)),"Factura no está en Cartera"))</f>
        <v/>
      </c>
      <c r="G177" s="13">
        <f>IF(B177="","",IFERROR(INDEX(Cartera!$F$4:$F$204,MATCH(B177,Cartera!$A$4:$A$204,0)),0))</f>
        <v/>
      </c>
      <c r="H177" s="13">
        <f>IF(B177="","",G177-SUMIFS($E$4:E177,$B$4:B177,B177))</f>
        <v/>
      </c>
      <c r="I177" s="14">
        <f>IF(B177="","",IF(COUNTIF(Cartera!$A$4:$A$204,B177)=0,"Revisar: factura no está en Cartera",IF(COUNTIF(Cruces!$A$4:$A$404,A177)&gt;1,"Pago a varias facturas",IF(H177&gt;=1,"Abono parcial",IF(H177&lt;=-1,"Revisar: paga de más",IF(D177&gt;0,"Exacto con retención o descuento","Pago exacto"))))))</f>
        <v/>
      </c>
      <c r="J177" s="14">
        <f>IF(B177="","",IF(COUNTIF(Extracto!$A$4:$A$304,A177)=0,"Revisar: ID no está en Extracto",IF(COUNTIF(Cartera!$A$4:$A$204,B177)=0,"Revisar: factura no está en Cartera",IF(H177&lt;=-1,"Revisar: paga de más","Listo para recibo de caja"))))</f>
        <v/>
      </c>
    </row>
    <row r="178">
      <c r="C178" s="17" t="n"/>
      <c r="D178" s="17" t="n"/>
      <c r="E178" s="13">
        <f>IF(B178="","",C178+D178)</f>
        <v/>
      </c>
      <c r="F178" s="14">
        <f>IF(B178="","",IFERROR(INDEX(Cartera!$B$4:$B$204,MATCH(B178,Cartera!$A$4:$A$204,0)),"Factura no está en Cartera"))</f>
        <v/>
      </c>
      <c r="G178" s="13">
        <f>IF(B178="","",IFERROR(INDEX(Cartera!$F$4:$F$204,MATCH(B178,Cartera!$A$4:$A$204,0)),0))</f>
        <v/>
      </c>
      <c r="H178" s="13">
        <f>IF(B178="","",G178-SUMIFS($E$4:E178,$B$4:B178,B178))</f>
        <v/>
      </c>
      <c r="I178" s="14">
        <f>IF(B178="","",IF(COUNTIF(Cartera!$A$4:$A$204,B178)=0,"Revisar: factura no está en Cartera",IF(COUNTIF(Cruces!$A$4:$A$404,A178)&gt;1,"Pago a varias facturas",IF(H178&gt;=1,"Abono parcial",IF(H178&lt;=-1,"Revisar: paga de más",IF(D178&gt;0,"Exacto con retención o descuento","Pago exacto"))))))</f>
        <v/>
      </c>
      <c r="J178" s="14">
        <f>IF(B178="","",IF(COUNTIF(Extracto!$A$4:$A$304,A178)=0,"Revisar: ID no está en Extracto",IF(COUNTIF(Cartera!$A$4:$A$204,B178)=0,"Revisar: factura no está en Cartera",IF(H178&lt;=-1,"Revisar: paga de más","Listo para recibo de caja"))))</f>
        <v/>
      </c>
    </row>
    <row r="179">
      <c r="C179" s="17" t="n"/>
      <c r="D179" s="17" t="n"/>
      <c r="E179" s="13">
        <f>IF(B179="","",C179+D179)</f>
        <v/>
      </c>
      <c r="F179" s="14">
        <f>IF(B179="","",IFERROR(INDEX(Cartera!$B$4:$B$204,MATCH(B179,Cartera!$A$4:$A$204,0)),"Factura no está en Cartera"))</f>
        <v/>
      </c>
      <c r="G179" s="13">
        <f>IF(B179="","",IFERROR(INDEX(Cartera!$F$4:$F$204,MATCH(B179,Cartera!$A$4:$A$204,0)),0))</f>
        <v/>
      </c>
      <c r="H179" s="13">
        <f>IF(B179="","",G179-SUMIFS($E$4:E179,$B$4:B179,B179))</f>
        <v/>
      </c>
      <c r="I179" s="14">
        <f>IF(B179="","",IF(COUNTIF(Cartera!$A$4:$A$204,B179)=0,"Revisar: factura no está en Cartera",IF(COUNTIF(Cruces!$A$4:$A$404,A179)&gt;1,"Pago a varias facturas",IF(H179&gt;=1,"Abono parcial",IF(H179&lt;=-1,"Revisar: paga de más",IF(D179&gt;0,"Exacto con retención o descuento","Pago exacto"))))))</f>
        <v/>
      </c>
      <c r="J179" s="14">
        <f>IF(B179="","",IF(COUNTIF(Extracto!$A$4:$A$304,A179)=0,"Revisar: ID no está en Extracto",IF(COUNTIF(Cartera!$A$4:$A$204,B179)=0,"Revisar: factura no está en Cartera",IF(H179&lt;=-1,"Revisar: paga de más","Listo para recibo de caja"))))</f>
        <v/>
      </c>
    </row>
    <row r="180">
      <c r="C180" s="17" t="n"/>
      <c r="D180" s="17" t="n"/>
      <c r="E180" s="13">
        <f>IF(B180="","",C180+D180)</f>
        <v/>
      </c>
      <c r="F180" s="14">
        <f>IF(B180="","",IFERROR(INDEX(Cartera!$B$4:$B$204,MATCH(B180,Cartera!$A$4:$A$204,0)),"Factura no está en Cartera"))</f>
        <v/>
      </c>
      <c r="G180" s="13">
        <f>IF(B180="","",IFERROR(INDEX(Cartera!$F$4:$F$204,MATCH(B180,Cartera!$A$4:$A$204,0)),0))</f>
        <v/>
      </c>
      <c r="H180" s="13">
        <f>IF(B180="","",G180-SUMIFS($E$4:E180,$B$4:B180,B180))</f>
        <v/>
      </c>
      <c r="I180" s="14">
        <f>IF(B180="","",IF(COUNTIF(Cartera!$A$4:$A$204,B180)=0,"Revisar: factura no está en Cartera",IF(COUNTIF(Cruces!$A$4:$A$404,A180)&gt;1,"Pago a varias facturas",IF(H180&gt;=1,"Abono parcial",IF(H180&lt;=-1,"Revisar: paga de más",IF(D180&gt;0,"Exacto con retención o descuento","Pago exacto"))))))</f>
        <v/>
      </c>
      <c r="J180" s="14">
        <f>IF(B180="","",IF(COUNTIF(Extracto!$A$4:$A$304,A180)=0,"Revisar: ID no está en Extracto",IF(COUNTIF(Cartera!$A$4:$A$204,B180)=0,"Revisar: factura no está en Cartera",IF(H180&lt;=-1,"Revisar: paga de más","Listo para recibo de caja"))))</f>
        <v/>
      </c>
    </row>
    <row r="181">
      <c r="C181" s="17" t="n"/>
      <c r="D181" s="17" t="n"/>
      <c r="E181" s="13">
        <f>IF(B181="","",C181+D181)</f>
        <v/>
      </c>
      <c r="F181" s="14">
        <f>IF(B181="","",IFERROR(INDEX(Cartera!$B$4:$B$204,MATCH(B181,Cartera!$A$4:$A$204,0)),"Factura no está en Cartera"))</f>
        <v/>
      </c>
      <c r="G181" s="13">
        <f>IF(B181="","",IFERROR(INDEX(Cartera!$F$4:$F$204,MATCH(B181,Cartera!$A$4:$A$204,0)),0))</f>
        <v/>
      </c>
      <c r="H181" s="13">
        <f>IF(B181="","",G181-SUMIFS($E$4:E181,$B$4:B181,B181))</f>
        <v/>
      </c>
      <c r="I181" s="14">
        <f>IF(B181="","",IF(COUNTIF(Cartera!$A$4:$A$204,B181)=0,"Revisar: factura no está en Cartera",IF(COUNTIF(Cruces!$A$4:$A$404,A181)&gt;1,"Pago a varias facturas",IF(H181&gt;=1,"Abono parcial",IF(H181&lt;=-1,"Revisar: paga de más",IF(D181&gt;0,"Exacto con retención o descuento","Pago exacto"))))))</f>
        <v/>
      </c>
      <c r="J181" s="14">
        <f>IF(B181="","",IF(COUNTIF(Extracto!$A$4:$A$304,A181)=0,"Revisar: ID no está en Extracto",IF(COUNTIF(Cartera!$A$4:$A$204,B181)=0,"Revisar: factura no está en Cartera",IF(H181&lt;=-1,"Revisar: paga de más","Listo para recibo de caja"))))</f>
        <v/>
      </c>
    </row>
    <row r="182">
      <c r="C182" s="17" t="n"/>
      <c r="D182" s="17" t="n"/>
      <c r="E182" s="13">
        <f>IF(B182="","",C182+D182)</f>
        <v/>
      </c>
      <c r="F182" s="14">
        <f>IF(B182="","",IFERROR(INDEX(Cartera!$B$4:$B$204,MATCH(B182,Cartera!$A$4:$A$204,0)),"Factura no está en Cartera"))</f>
        <v/>
      </c>
      <c r="G182" s="13">
        <f>IF(B182="","",IFERROR(INDEX(Cartera!$F$4:$F$204,MATCH(B182,Cartera!$A$4:$A$204,0)),0))</f>
        <v/>
      </c>
      <c r="H182" s="13">
        <f>IF(B182="","",G182-SUMIFS($E$4:E182,$B$4:B182,B182))</f>
        <v/>
      </c>
      <c r="I182" s="14">
        <f>IF(B182="","",IF(COUNTIF(Cartera!$A$4:$A$204,B182)=0,"Revisar: factura no está en Cartera",IF(COUNTIF(Cruces!$A$4:$A$404,A182)&gt;1,"Pago a varias facturas",IF(H182&gt;=1,"Abono parcial",IF(H182&lt;=-1,"Revisar: paga de más",IF(D182&gt;0,"Exacto con retención o descuento","Pago exacto"))))))</f>
        <v/>
      </c>
      <c r="J182" s="14">
        <f>IF(B182="","",IF(COUNTIF(Extracto!$A$4:$A$304,A182)=0,"Revisar: ID no está en Extracto",IF(COUNTIF(Cartera!$A$4:$A$204,B182)=0,"Revisar: factura no está en Cartera",IF(H182&lt;=-1,"Revisar: paga de más","Listo para recibo de caja"))))</f>
        <v/>
      </c>
    </row>
    <row r="183">
      <c r="C183" s="17" t="n"/>
      <c r="D183" s="17" t="n"/>
      <c r="E183" s="13">
        <f>IF(B183="","",C183+D183)</f>
        <v/>
      </c>
      <c r="F183" s="14">
        <f>IF(B183="","",IFERROR(INDEX(Cartera!$B$4:$B$204,MATCH(B183,Cartera!$A$4:$A$204,0)),"Factura no está en Cartera"))</f>
        <v/>
      </c>
      <c r="G183" s="13">
        <f>IF(B183="","",IFERROR(INDEX(Cartera!$F$4:$F$204,MATCH(B183,Cartera!$A$4:$A$204,0)),0))</f>
        <v/>
      </c>
      <c r="H183" s="13">
        <f>IF(B183="","",G183-SUMIFS($E$4:E183,$B$4:B183,B183))</f>
        <v/>
      </c>
      <c r="I183" s="14">
        <f>IF(B183="","",IF(COUNTIF(Cartera!$A$4:$A$204,B183)=0,"Revisar: factura no está en Cartera",IF(COUNTIF(Cruces!$A$4:$A$404,A183)&gt;1,"Pago a varias facturas",IF(H183&gt;=1,"Abono parcial",IF(H183&lt;=-1,"Revisar: paga de más",IF(D183&gt;0,"Exacto con retención o descuento","Pago exacto"))))))</f>
        <v/>
      </c>
      <c r="J183" s="14">
        <f>IF(B183="","",IF(COUNTIF(Extracto!$A$4:$A$304,A183)=0,"Revisar: ID no está en Extracto",IF(COUNTIF(Cartera!$A$4:$A$204,B183)=0,"Revisar: factura no está en Cartera",IF(H183&lt;=-1,"Revisar: paga de más","Listo para recibo de caja"))))</f>
        <v/>
      </c>
    </row>
    <row r="184">
      <c r="C184" s="17" t="n"/>
      <c r="D184" s="17" t="n"/>
      <c r="E184" s="13">
        <f>IF(B184="","",C184+D184)</f>
        <v/>
      </c>
      <c r="F184" s="14">
        <f>IF(B184="","",IFERROR(INDEX(Cartera!$B$4:$B$204,MATCH(B184,Cartera!$A$4:$A$204,0)),"Factura no está en Cartera"))</f>
        <v/>
      </c>
      <c r="G184" s="13">
        <f>IF(B184="","",IFERROR(INDEX(Cartera!$F$4:$F$204,MATCH(B184,Cartera!$A$4:$A$204,0)),0))</f>
        <v/>
      </c>
      <c r="H184" s="13">
        <f>IF(B184="","",G184-SUMIFS($E$4:E184,$B$4:B184,B184))</f>
        <v/>
      </c>
      <c r="I184" s="14">
        <f>IF(B184="","",IF(COUNTIF(Cartera!$A$4:$A$204,B184)=0,"Revisar: factura no está en Cartera",IF(COUNTIF(Cruces!$A$4:$A$404,A184)&gt;1,"Pago a varias facturas",IF(H184&gt;=1,"Abono parcial",IF(H184&lt;=-1,"Revisar: paga de más",IF(D184&gt;0,"Exacto con retención o descuento","Pago exacto"))))))</f>
        <v/>
      </c>
      <c r="J184" s="14">
        <f>IF(B184="","",IF(COUNTIF(Extracto!$A$4:$A$304,A184)=0,"Revisar: ID no está en Extracto",IF(COUNTIF(Cartera!$A$4:$A$204,B184)=0,"Revisar: factura no está en Cartera",IF(H184&lt;=-1,"Revisar: paga de más","Listo para recibo de caja"))))</f>
        <v/>
      </c>
    </row>
    <row r="185">
      <c r="C185" s="17" t="n"/>
      <c r="D185" s="17" t="n"/>
      <c r="E185" s="13">
        <f>IF(B185="","",C185+D185)</f>
        <v/>
      </c>
      <c r="F185" s="14">
        <f>IF(B185="","",IFERROR(INDEX(Cartera!$B$4:$B$204,MATCH(B185,Cartera!$A$4:$A$204,0)),"Factura no está en Cartera"))</f>
        <v/>
      </c>
      <c r="G185" s="13">
        <f>IF(B185="","",IFERROR(INDEX(Cartera!$F$4:$F$204,MATCH(B185,Cartera!$A$4:$A$204,0)),0))</f>
        <v/>
      </c>
      <c r="H185" s="13">
        <f>IF(B185="","",G185-SUMIFS($E$4:E185,$B$4:B185,B185))</f>
        <v/>
      </c>
      <c r="I185" s="14">
        <f>IF(B185="","",IF(COUNTIF(Cartera!$A$4:$A$204,B185)=0,"Revisar: factura no está en Cartera",IF(COUNTIF(Cruces!$A$4:$A$404,A185)&gt;1,"Pago a varias facturas",IF(H185&gt;=1,"Abono parcial",IF(H185&lt;=-1,"Revisar: paga de más",IF(D185&gt;0,"Exacto con retención o descuento","Pago exacto"))))))</f>
        <v/>
      </c>
      <c r="J185" s="14">
        <f>IF(B185="","",IF(COUNTIF(Extracto!$A$4:$A$304,A185)=0,"Revisar: ID no está en Extracto",IF(COUNTIF(Cartera!$A$4:$A$204,B185)=0,"Revisar: factura no está en Cartera",IF(H185&lt;=-1,"Revisar: paga de más","Listo para recibo de caja"))))</f>
        <v/>
      </c>
    </row>
    <row r="186">
      <c r="C186" s="17" t="n"/>
      <c r="D186" s="17" t="n"/>
      <c r="E186" s="13">
        <f>IF(B186="","",C186+D186)</f>
        <v/>
      </c>
      <c r="F186" s="14">
        <f>IF(B186="","",IFERROR(INDEX(Cartera!$B$4:$B$204,MATCH(B186,Cartera!$A$4:$A$204,0)),"Factura no está en Cartera"))</f>
        <v/>
      </c>
      <c r="G186" s="13">
        <f>IF(B186="","",IFERROR(INDEX(Cartera!$F$4:$F$204,MATCH(B186,Cartera!$A$4:$A$204,0)),0))</f>
        <v/>
      </c>
      <c r="H186" s="13">
        <f>IF(B186="","",G186-SUMIFS($E$4:E186,$B$4:B186,B186))</f>
        <v/>
      </c>
      <c r="I186" s="14">
        <f>IF(B186="","",IF(COUNTIF(Cartera!$A$4:$A$204,B186)=0,"Revisar: factura no está en Cartera",IF(COUNTIF(Cruces!$A$4:$A$404,A186)&gt;1,"Pago a varias facturas",IF(H186&gt;=1,"Abono parcial",IF(H186&lt;=-1,"Revisar: paga de más",IF(D186&gt;0,"Exacto con retención o descuento","Pago exacto"))))))</f>
        <v/>
      </c>
      <c r="J186" s="14">
        <f>IF(B186="","",IF(COUNTIF(Extracto!$A$4:$A$304,A186)=0,"Revisar: ID no está en Extracto",IF(COUNTIF(Cartera!$A$4:$A$204,B186)=0,"Revisar: factura no está en Cartera",IF(H186&lt;=-1,"Revisar: paga de más","Listo para recibo de caja"))))</f>
        <v/>
      </c>
    </row>
    <row r="187">
      <c r="C187" s="17" t="n"/>
      <c r="D187" s="17" t="n"/>
      <c r="E187" s="13">
        <f>IF(B187="","",C187+D187)</f>
        <v/>
      </c>
      <c r="F187" s="14">
        <f>IF(B187="","",IFERROR(INDEX(Cartera!$B$4:$B$204,MATCH(B187,Cartera!$A$4:$A$204,0)),"Factura no está en Cartera"))</f>
        <v/>
      </c>
      <c r="G187" s="13">
        <f>IF(B187="","",IFERROR(INDEX(Cartera!$F$4:$F$204,MATCH(B187,Cartera!$A$4:$A$204,0)),0))</f>
        <v/>
      </c>
      <c r="H187" s="13">
        <f>IF(B187="","",G187-SUMIFS($E$4:E187,$B$4:B187,B187))</f>
        <v/>
      </c>
      <c r="I187" s="14">
        <f>IF(B187="","",IF(COUNTIF(Cartera!$A$4:$A$204,B187)=0,"Revisar: factura no está en Cartera",IF(COUNTIF(Cruces!$A$4:$A$404,A187)&gt;1,"Pago a varias facturas",IF(H187&gt;=1,"Abono parcial",IF(H187&lt;=-1,"Revisar: paga de más",IF(D187&gt;0,"Exacto con retención o descuento","Pago exacto"))))))</f>
        <v/>
      </c>
      <c r="J187" s="14">
        <f>IF(B187="","",IF(COUNTIF(Extracto!$A$4:$A$304,A187)=0,"Revisar: ID no está en Extracto",IF(COUNTIF(Cartera!$A$4:$A$204,B187)=0,"Revisar: factura no está en Cartera",IF(H187&lt;=-1,"Revisar: paga de más","Listo para recibo de caja"))))</f>
        <v/>
      </c>
    </row>
    <row r="188">
      <c r="C188" s="17" t="n"/>
      <c r="D188" s="17" t="n"/>
      <c r="E188" s="13">
        <f>IF(B188="","",C188+D188)</f>
        <v/>
      </c>
      <c r="F188" s="14">
        <f>IF(B188="","",IFERROR(INDEX(Cartera!$B$4:$B$204,MATCH(B188,Cartera!$A$4:$A$204,0)),"Factura no está en Cartera"))</f>
        <v/>
      </c>
      <c r="G188" s="13">
        <f>IF(B188="","",IFERROR(INDEX(Cartera!$F$4:$F$204,MATCH(B188,Cartera!$A$4:$A$204,0)),0))</f>
        <v/>
      </c>
      <c r="H188" s="13">
        <f>IF(B188="","",G188-SUMIFS($E$4:E188,$B$4:B188,B188))</f>
        <v/>
      </c>
      <c r="I188" s="14">
        <f>IF(B188="","",IF(COUNTIF(Cartera!$A$4:$A$204,B188)=0,"Revisar: factura no está en Cartera",IF(COUNTIF(Cruces!$A$4:$A$404,A188)&gt;1,"Pago a varias facturas",IF(H188&gt;=1,"Abono parcial",IF(H188&lt;=-1,"Revisar: paga de más",IF(D188&gt;0,"Exacto con retención o descuento","Pago exacto"))))))</f>
        <v/>
      </c>
      <c r="J188" s="14">
        <f>IF(B188="","",IF(COUNTIF(Extracto!$A$4:$A$304,A188)=0,"Revisar: ID no está en Extracto",IF(COUNTIF(Cartera!$A$4:$A$204,B188)=0,"Revisar: factura no está en Cartera",IF(H188&lt;=-1,"Revisar: paga de más","Listo para recibo de caja"))))</f>
        <v/>
      </c>
    </row>
    <row r="189">
      <c r="C189" s="17" t="n"/>
      <c r="D189" s="17" t="n"/>
      <c r="E189" s="13">
        <f>IF(B189="","",C189+D189)</f>
        <v/>
      </c>
      <c r="F189" s="14">
        <f>IF(B189="","",IFERROR(INDEX(Cartera!$B$4:$B$204,MATCH(B189,Cartera!$A$4:$A$204,0)),"Factura no está en Cartera"))</f>
        <v/>
      </c>
      <c r="G189" s="13">
        <f>IF(B189="","",IFERROR(INDEX(Cartera!$F$4:$F$204,MATCH(B189,Cartera!$A$4:$A$204,0)),0))</f>
        <v/>
      </c>
      <c r="H189" s="13">
        <f>IF(B189="","",G189-SUMIFS($E$4:E189,$B$4:B189,B189))</f>
        <v/>
      </c>
      <c r="I189" s="14">
        <f>IF(B189="","",IF(COUNTIF(Cartera!$A$4:$A$204,B189)=0,"Revisar: factura no está en Cartera",IF(COUNTIF(Cruces!$A$4:$A$404,A189)&gt;1,"Pago a varias facturas",IF(H189&gt;=1,"Abono parcial",IF(H189&lt;=-1,"Revisar: paga de más",IF(D189&gt;0,"Exacto con retención o descuento","Pago exacto"))))))</f>
        <v/>
      </c>
      <c r="J189" s="14">
        <f>IF(B189="","",IF(COUNTIF(Extracto!$A$4:$A$304,A189)=0,"Revisar: ID no está en Extracto",IF(COUNTIF(Cartera!$A$4:$A$204,B189)=0,"Revisar: factura no está en Cartera",IF(H189&lt;=-1,"Revisar: paga de más","Listo para recibo de caja"))))</f>
        <v/>
      </c>
    </row>
    <row r="190">
      <c r="C190" s="17" t="n"/>
      <c r="D190" s="17" t="n"/>
      <c r="E190" s="13">
        <f>IF(B190="","",C190+D190)</f>
        <v/>
      </c>
      <c r="F190" s="14">
        <f>IF(B190="","",IFERROR(INDEX(Cartera!$B$4:$B$204,MATCH(B190,Cartera!$A$4:$A$204,0)),"Factura no está en Cartera"))</f>
        <v/>
      </c>
      <c r="G190" s="13">
        <f>IF(B190="","",IFERROR(INDEX(Cartera!$F$4:$F$204,MATCH(B190,Cartera!$A$4:$A$204,0)),0))</f>
        <v/>
      </c>
      <c r="H190" s="13">
        <f>IF(B190="","",G190-SUMIFS($E$4:E190,$B$4:B190,B190))</f>
        <v/>
      </c>
      <c r="I190" s="14">
        <f>IF(B190="","",IF(COUNTIF(Cartera!$A$4:$A$204,B190)=0,"Revisar: factura no está en Cartera",IF(COUNTIF(Cruces!$A$4:$A$404,A190)&gt;1,"Pago a varias facturas",IF(H190&gt;=1,"Abono parcial",IF(H190&lt;=-1,"Revisar: paga de más",IF(D190&gt;0,"Exacto con retención o descuento","Pago exacto"))))))</f>
        <v/>
      </c>
      <c r="J190" s="14">
        <f>IF(B190="","",IF(COUNTIF(Extracto!$A$4:$A$304,A190)=0,"Revisar: ID no está en Extracto",IF(COUNTIF(Cartera!$A$4:$A$204,B190)=0,"Revisar: factura no está en Cartera",IF(H190&lt;=-1,"Revisar: paga de más","Listo para recibo de caja"))))</f>
        <v/>
      </c>
    </row>
    <row r="191">
      <c r="C191" s="17" t="n"/>
      <c r="D191" s="17" t="n"/>
      <c r="E191" s="13">
        <f>IF(B191="","",C191+D191)</f>
        <v/>
      </c>
      <c r="F191" s="14">
        <f>IF(B191="","",IFERROR(INDEX(Cartera!$B$4:$B$204,MATCH(B191,Cartera!$A$4:$A$204,0)),"Factura no está en Cartera"))</f>
        <v/>
      </c>
      <c r="G191" s="13">
        <f>IF(B191="","",IFERROR(INDEX(Cartera!$F$4:$F$204,MATCH(B191,Cartera!$A$4:$A$204,0)),0))</f>
        <v/>
      </c>
      <c r="H191" s="13">
        <f>IF(B191="","",G191-SUMIFS($E$4:E191,$B$4:B191,B191))</f>
        <v/>
      </c>
      <c r="I191" s="14">
        <f>IF(B191="","",IF(COUNTIF(Cartera!$A$4:$A$204,B191)=0,"Revisar: factura no está en Cartera",IF(COUNTIF(Cruces!$A$4:$A$404,A191)&gt;1,"Pago a varias facturas",IF(H191&gt;=1,"Abono parcial",IF(H191&lt;=-1,"Revisar: paga de más",IF(D191&gt;0,"Exacto con retención o descuento","Pago exacto"))))))</f>
        <v/>
      </c>
      <c r="J191" s="14">
        <f>IF(B191="","",IF(COUNTIF(Extracto!$A$4:$A$304,A191)=0,"Revisar: ID no está en Extracto",IF(COUNTIF(Cartera!$A$4:$A$204,B191)=0,"Revisar: factura no está en Cartera",IF(H191&lt;=-1,"Revisar: paga de más","Listo para recibo de caja"))))</f>
        <v/>
      </c>
    </row>
    <row r="192">
      <c r="C192" s="17" t="n"/>
      <c r="D192" s="17" t="n"/>
      <c r="E192" s="13">
        <f>IF(B192="","",C192+D192)</f>
        <v/>
      </c>
      <c r="F192" s="14">
        <f>IF(B192="","",IFERROR(INDEX(Cartera!$B$4:$B$204,MATCH(B192,Cartera!$A$4:$A$204,0)),"Factura no está en Cartera"))</f>
        <v/>
      </c>
      <c r="G192" s="13">
        <f>IF(B192="","",IFERROR(INDEX(Cartera!$F$4:$F$204,MATCH(B192,Cartera!$A$4:$A$204,0)),0))</f>
        <v/>
      </c>
      <c r="H192" s="13">
        <f>IF(B192="","",G192-SUMIFS($E$4:E192,$B$4:B192,B192))</f>
        <v/>
      </c>
      <c r="I192" s="14">
        <f>IF(B192="","",IF(COUNTIF(Cartera!$A$4:$A$204,B192)=0,"Revisar: factura no está en Cartera",IF(COUNTIF(Cruces!$A$4:$A$404,A192)&gt;1,"Pago a varias facturas",IF(H192&gt;=1,"Abono parcial",IF(H192&lt;=-1,"Revisar: paga de más",IF(D192&gt;0,"Exacto con retención o descuento","Pago exacto"))))))</f>
        <v/>
      </c>
      <c r="J192" s="14">
        <f>IF(B192="","",IF(COUNTIF(Extracto!$A$4:$A$304,A192)=0,"Revisar: ID no está en Extracto",IF(COUNTIF(Cartera!$A$4:$A$204,B192)=0,"Revisar: factura no está en Cartera",IF(H192&lt;=-1,"Revisar: paga de más","Listo para recibo de caja"))))</f>
        <v/>
      </c>
    </row>
    <row r="193">
      <c r="C193" s="17" t="n"/>
      <c r="D193" s="17" t="n"/>
      <c r="E193" s="13">
        <f>IF(B193="","",C193+D193)</f>
        <v/>
      </c>
      <c r="F193" s="14">
        <f>IF(B193="","",IFERROR(INDEX(Cartera!$B$4:$B$204,MATCH(B193,Cartera!$A$4:$A$204,0)),"Factura no está en Cartera"))</f>
        <v/>
      </c>
      <c r="G193" s="13">
        <f>IF(B193="","",IFERROR(INDEX(Cartera!$F$4:$F$204,MATCH(B193,Cartera!$A$4:$A$204,0)),0))</f>
        <v/>
      </c>
      <c r="H193" s="13">
        <f>IF(B193="","",G193-SUMIFS($E$4:E193,$B$4:B193,B193))</f>
        <v/>
      </c>
      <c r="I193" s="14">
        <f>IF(B193="","",IF(COUNTIF(Cartera!$A$4:$A$204,B193)=0,"Revisar: factura no está en Cartera",IF(COUNTIF(Cruces!$A$4:$A$404,A193)&gt;1,"Pago a varias facturas",IF(H193&gt;=1,"Abono parcial",IF(H193&lt;=-1,"Revisar: paga de más",IF(D193&gt;0,"Exacto con retención o descuento","Pago exacto"))))))</f>
        <v/>
      </c>
      <c r="J193" s="14">
        <f>IF(B193="","",IF(COUNTIF(Extracto!$A$4:$A$304,A193)=0,"Revisar: ID no está en Extracto",IF(COUNTIF(Cartera!$A$4:$A$204,B193)=0,"Revisar: factura no está en Cartera",IF(H193&lt;=-1,"Revisar: paga de más","Listo para recibo de caja"))))</f>
        <v/>
      </c>
    </row>
    <row r="194">
      <c r="C194" s="17" t="n"/>
      <c r="D194" s="17" t="n"/>
      <c r="E194" s="13">
        <f>IF(B194="","",C194+D194)</f>
        <v/>
      </c>
      <c r="F194" s="14">
        <f>IF(B194="","",IFERROR(INDEX(Cartera!$B$4:$B$204,MATCH(B194,Cartera!$A$4:$A$204,0)),"Factura no está en Cartera"))</f>
        <v/>
      </c>
      <c r="G194" s="13">
        <f>IF(B194="","",IFERROR(INDEX(Cartera!$F$4:$F$204,MATCH(B194,Cartera!$A$4:$A$204,0)),0))</f>
        <v/>
      </c>
      <c r="H194" s="13">
        <f>IF(B194="","",G194-SUMIFS($E$4:E194,$B$4:B194,B194))</f>
        <v/>
      </c>
      <c r="I194" s="14">
        <f>IF(B194="","",IF(COUNTIF(Cartera!$A$4:$A$204,B194)=0,"Revisar: factura no está en Cartera",IF(COUNTIF(Cruces!$A$4:$A$404,A194)&gt;1,"Pago a varias facturas",IF(H194&gt;=1,"Abono parcial",IF(H194&lt;=-1,"Revisar: paga de más",IF(D194&gt;0,"Exacto con retención o descuento","Pago exacto"))))))</f>
        <v/>
      </c>
      <c r="J194" s="14">
        <f>IF(B194="","",IF(COUNTIF(Extracto!$A$4:$A$304,A194)=0,"Revisar: ID no está en Extracto",IF(COUNTIF(Cartera!$A$4:$A$204,B194)=0,"Revisar: factura no está en Cartera",IF(H194&lt;=-1,"Revisar: paga de más","Listo para recibo de caja"))))</f>
        <v/>
      </c>
    </row>
    <row r="195">
      <c r="C195" s="17" t="n"/>
      <c r="D195" s="17" t="n"/>
      <c r="E195" s="13">
        <f>IF(B195="","",C195+D195)</f>
        <v/>
      </c>
      <c r="F195" s="14">
        <f>IF(B195="","",IFERROR(INDEX(Cartera!$B$4:$B$204,MATCH(B195,Cartera!$A$4:$A$204,0)),"Factura no está en Cartera"))</f>
        <v/>
      </c>
      <c r="G195" s="13">
        <f>IF(B195="","",IFERROR(INDEX(Cartera!$F$4:$F$204,MATCH(B195,Cartera!$A$4:$A$204,0)),0))</f>
        <v/>
      </c>
      <c r="H195" s="13">
        <f>IF(B195="","",G195-SUMIFS($E$4:E195,$B$4:B195,B195))</f>
        <v/>
      </c>
      <c r="I195" s="14">
        <f>IF(B195="","",IF(COUNTIF(Cartera!$A$4:$A$204,B195)=0,"Revisar: factura no está en Cartera",IF(COUNTIF(Cruces!$A$4:$A$404,A195)&gt;1,"Pago a varias facturas",IF(H195&gt;=1,"Abono parcial",IF(H195&lt;=-1,"Revisar: paga de más",IF(D195&gt;0,"Exacto con retención o descuento","Pago exacto"))))))</f>
        <v/>
      </c>
      <c r="J195" s="14">
        <f>IF(B195="","",IF(COUNTIF(Extracto!$A$4:$A$304,A195)=0,"Revisar: ID no está en Extracto",IF(COUNTIF(Cartera!$A$4:$A$204,B195)=0,"Revisar: factura no está en Cartera",IF(H195&lt;=-1,"Revisar: paga de más","Listo para recibo de caja"))))</f>
        <v/>
      </c>
    </row>
    <row r="196">
      <c r="C196" s="17" t="n"/>
      <c r="D196" s="17" t="n"/>
      <c r="E196" s="13">
        <f>IF(B196="","",C196+D196)</f>
        <v/>
      </c>
      <c r="F196" s="14">
        <f>IF(B196="","",IFERROR(INDEX(Cartera!$B$4:$B$204,MATCH(B196,Cartera!$A$4:$A$204,0)),"Factura no está en Cartera"))</f>
        <v/>
      </c>
      <c r="G196" s="13">
        <f>IF(B196="","",IFERROR(INDEX(Cartera!$F$4:$F$204,MATCH(B196,Cartera!$A$4:$A$204,0)),0))</f>
        <v/>
      </c>
      <c r="H196" s="13">
        <f>IF(B196="","",G196-SUMIFS($E$4:E196,$B$4:B196,B196))</f>
        <v/>
      </c>
      <c r="I196" s="14">
        <f>IF(B196="","",IF(COUNTIF(Cartera!$A$4:$A$204,B196)=0,"Revisar: factura no está en Cartera",IF(COUNTIF(Cruces!$A$4:$A$404,A196)&gt;1,"Pago a varias facturas",IF(H196&gt;=1,"Abono parcial",IF(H196&lt;=-1,"Revisar: paga de más",IF(D196&gt;0,"Exacto con retención o descuento","Pago exacto"))))))</f>
        <v/>
      </c>
      <c r="J196" s="14">
        <f>IF(B196="","",IF(COUNTIF(Extracto!$A$4:$A$304,A196)=0,"Revisar: ID no está en Extracto",IF(COUNTIF(Cartera!$A$4:$A$204,B196)=0,"Revisar: factura no está en Cartera",IF(H196&lt;=-1,"Revisar: paga de más","Listo para recibo de caja"))))</f>
        <v/>
      </c>
    </row>
    <row r="197">
      <c r="C197" s="17" t="n"/>
      <c r="D197" s="17" t="n"/>
      <c r="E197" s="13">
        <f>IF(B197="","",C197+D197)</f>
        <v/>
      </c>
      <c r="F197" s="14">
        <f>IF(B197="","",IFERROR(INDEX(Cartera!$B$4:$B$204,MATCH(B197,Cartera!$A$4:$A$204,0)),"Factura no está en Cartera"))</f>
        <v/>
      </c>
      <c r="G197" s="13">
        <f>IF(B197="","",IFERROR(INDEX(Cartera!$F$4:$F$204,MATCH(B197,Cartera!$A$4:$A$204,0)),0))</f>
        <v/>
      </c>
      <c r="H197" s="13">
        <f>IF(B197="","",G197-SUMIFS($E$4:E197,$B$4:B197,B197))</f>
        <v/>
      </c>
      <c r="I197" s="14">
        <f>IF(B197="","",IF(COUNTIF(Cartera!$A$4:$A$204,B197)=0,"Revisar: factura no está en Cartera",IF(COUNTIF(Cruces!$A$4:$A$404,A197)&gt;1,"Pago a varias facturas",IF(H197&gt;=1,"Abono parcial",IF(H197&lt;=-1,"Revisar: paga de más",IF(D197&gt;0,"Exacto con retención o descuento","Pago exacto"))))))</f>
        <v/>
      </c>
      <c r="J197" s="14">
        <f>IF(B197="","",IF(COUNTIF(Extracto!$A$4:$A$304,A197)=0,"Revisar: ID no está en Extracto",IF(COUNTIF(Cartera!$A$4:$A$204,B197)=0,"Revisar: factura no está en Cartera",IF(H197&lt;=-1,"Revisar: paga de más","Listo para recibo de caja"))))</f>
        <v/>
      </c>
    </row>
    <row r="198">
      <c r="C198" s="17" t="n"/>
      <c r="D198" s="17" t="n"/>
      <c r="E198" s="13">
        <f>IF(B198="","",C198+D198)</f>
        <v/>
      </c>
      <c r="F198" s="14">
        <f>IF(B198="","",IFERROR(INDEX(Cartera!$B$4:$B$204,MATCH(B198,Cartera!$A$4:$A$204,0)),"Factura no está en Cartera"))</f>
        <v/>
      </c>
      <c r="G198" s="13">
        <f>IF(B198="","",IFERROR(INDEX(Cartera!$F$4:$F$204,MATCH(B198,Cartera!$A$4:$A$204,0)),0))</f>
        <v/>
      </c>
      <c r="H198" s="13">
        <f>IF(B198="","",G198-SUMIFS($E$4:E198,$B$4:B198,B198))</f>
        <v/>
      </c>
      <c r="I198" s="14">
        <f>IF(B198="","",IF(COUNTIF(Cartera!$A$4:$A$204,B198)=0,"Revisar: factura no está en Cartera",IF(COUNTIF(Cruces!$A$4:$A$404,A198)&gt;1,"Pago a varias facturas",IF(H198&gt;=1,"Abono parcial",IF(H198&lt;=-1,"Revisar: paga de más",IF(D198&gt;0,"Exacto con retención o descuento","Pago exacto"))))))</f>
        <v/>
      </c>
      <c r="J198" s="14">
        <f>IF(B198="","",IF(COUNTIF(Extracto!$A$4:$A$304,A198)=0,"Revisar: ID no está en Extracto",IF(COUNTIF(Cartera!$A$4:$A$204,B198)=0,"Revisar: factura no está en Cartera",IF(H198&lt;=-1,"Revisar: paga de más","Listo para recibo de caja"))))</f>
        <v/>
      </c>
    </row>
    <row r="199">
      <c r="C199" s="17" t="n"/>
      <c r="D199" s="17" t="n"/>
      <c r="E199" s="13">
        <f>IF(B199="","",C199+D199)</f>
        <v/>
      </c>
      <c r="F199" s="14">
        <f>IF(B199="","",IFERROR(INDEX(Cartera!$B$4:$B$204,MATCH(B199,Cartera!$A$4:$A$204,0)),"Factura no está en Cartera"))</f>
        <v/>
      </c>
      <c r="G199" s="13">
        <f>IF(B199="","",IFERROR(INDEX(Cartera!$F$4:$F$204,MATCH(B199,Cartera!$A$4:$A$204,0)),0))</f>
        <v/>
      </c>
      <c r="H199" s="13">
        <f>IF(B199="","",G199-SUMIFS($E$4:E199,$B$4:B199,B199))</f>
        <v/>
      </c>
      <c r="I199" s="14">
        <f>IF(B199="","",IF(COUNTIF(Cartera!$A$4:$A$204,B199)=0,"Revisar: factura no está en Cartera",IF(COUNTIF(Cruces!$A$4:$A$404,A199)&gt;1,"Pago a varias facturas",IF(H199&gt;=1,"Abono parcial",IF(H199&lt;=-1,"Revisar: paga de más",IF(D199&gt;0,"Exacto con retención o descuento","Pago exacto"))))))</f>
        <v/>
      </c>
      <c r="J199" s="14">
        <f>IF(B199="","",IF(COUNTIF(Extracto!$A$4:$A$304,A199)=0,"Revisar: ID no está en Extracto",IF(COUNTIF(Cartera!$A$4:$A$204,B199)=0,"Revisar: factura no está en Cartera",IF(H199&lt;=-1,"Revisar: paga de más","Listo para recibo de caja"))))</f>
        <v/>
      </c>
    </row>
    <row r="200">
      <c r="C200" s="17" t="n"/>
      <c r="D200" s="17" t="n"/>
      <c r="E200" s="13">
        <f>IF(B200="","",C200+D200)</f>
        <v/>
      </c>
      <c r="F200" s="14">
        <f>IF(B200="","",IFERROR(INDEX(Cartera!$B$4:$B$204,MATCH(B200,Cartera!$A$4:$A$204,0)),"Factura no está en Cartera"))</f>
        <v/>
      </c>
      <c r="G200" s="13">
        <f>IF(B200="","",IFERROR(INDEX(Cartera!$F$4:$F$204,MATCH(B200,Cartera!$A$4:$A$204,0)),0))</f>
        <v/>
      </c>
      <c r="H200" s="13">
        <f>IF(B200="","",G200-SUMIFS($E$4:E200,$B$4:B200,B200))</f>
        <v/>
      </c>
      <c r="I200" s="14">
        <f>IF(B200="","",IF(COUNTIF(Cartera!$A$4:$A$204,B200)=0,"Revisar: factura no está en Cartera",IF(COUNTIF(Cruces!$A$4:$A$404,A200)&gt;1,"Pago a varias facturas",IF(H200&gt;=1,"Abono parcial",IF(H200&lt;=-1,"Revisar: paga de más",IF(D200&gt;0,"Exacto con retención o descuento","Pago exacto"))))))</f>
        <v/>
      </c>
      <c r="J200" s="14">
        <f>IF(B200="","",IF(COUNTIF(Extracto!$A$4:$A$304,A200)=0,"Revisar: ID no está en Extracto",IF(COUNTIF(Cartera!$A$4:$A$204,B200)=0,"Revisar: factura no está en Cartera",IF(H200&lt;=-1,"Revisar: paga de más","Listo para recibo de caja"))))</f>
        <v/>
      </c>
    </row>
    <row r="201">
      <c r="C201" s="17" t="n"/>
      <c r="D201" s="17" t="n"/>
      <c r="E201" s="13">
        <f>IF(B201="","",C201+D201)</f>
        <v/>
      </c>
      <c r="F201" s="14">
        <f>IF(B201="","",IFERROR(INDEX(Cartera!$B$4:$B$204,MATCH(B201,Cartera!$A$4:$A$204,0)),"Factura no está en Cartera"))</f>
        <v/>
      </c>
      <c r="G201" s="13">
        <f>IF(B201="","",IFERROR(INDEX(Cartera!$F$4:$F$204,MATCH(B201,Cartera!$A$4:$A$204,0)),0))</f>
        <v/>
      </c>
      <c r="H201" s="13">
        <f>IF(B201="","",G201-SUMIFS($E$4:E201,$B$4:B201,B201))</f>
        <v/>
      </c>
      <c r="I201" s="14">
        <f>IF(B201="","",IF(COUNTIF(Cartera!$A$4:$A$204,B201)=0,"Revisar: factura no está en Cartera",IF(COUNTIF(Cruces!$A$4:$A$404,A201)&gt;1,"Pago a varias facturas",IF(H201&gt;=1,"Abono parcial",IF(H201&lt;=-1,"Revisar: paga de más",IF(D201&gt;0,"Exacto con retención o descuento","Pago exacto"))))))</f>
        <v/>
      </c>
      <c r="J201" s="14">
        <f>IF(B201="","",IF(COUNTIF(Extracto!$A$4:$A$304,A201)=0,"Revisar: ID no está en Extracto",IF(COUNTIF(Cartera!$A$4:$A$204,B201)=0,"Revisar: factura no está en Cartera",IF(H201&lt;=-1,"Revisar: paga de más","Listo para recibo de caja"))))</f>
        <v/>
      </c>
    </row>
    <row r="202">
      <c r="C202" s="17" t="n"/>
      <c r="D202" s="17" t="n"/>
      <c r="E202" s="13">
        <f>IF(B202="","",C202+D202)</f>
        <v/>
      </c>
      <c r="F202" s="14">
        <f>IF(B202="","",IFERROR(INDEX(Cartera!$B$4:$B$204,MATCH(B202,Cartera!$A$4:$A$204,0)),"Factura no está en Cartera"))</f>
        <v/>
      </c>
      <c r="G202" s="13">
        <f>IF(B202="","",IFERROR(INDEX(Cartera!$F$4:$F$204,MATCH(B202,Cartera!$A$4:$A$204,0)),0))</f>
        <v/>
      </c>
      <c r="H202" s="13">
        <f>IF(B202="","",G202-SUMIFS($E$4:E202,$B$4:B202,B202))</f>
        <v/>
      </c>
      <c r="I202" s="14">
        <f>IF(B202="","",IF(COUNTIF(Cartera!$A$4:$A$204,B202)=0,"Revisar: factura no está en Cartera",IF(COUNTIF(Cruces!$A$4:$A$404,A202)&gt;1,"Pago a varias facturas",IF(H202&gt;=1,"Abono parcial",IF(H202&lt;=-1,"Revisar: paga de más",IF(D202&gt;0,"Exacto con retención o descuento","Pago exacto"))))))</f>
        <v/>
      </c>
      <c r="J202" s="14">
        <f>IF(B202="","",IF(COUNTIF(Extracto!$A$4:$A$304,A202)=0,"Revisar: ID no está en Extracto",IF(COUNTIF(Cartera!$A$4:$A$204,B202)=0,"Revisar: factura no está en Cartera",IF(H202&lt;=-1,"Revisar: paga de más","Listo para recibo de caja"))))</f>
        <v/>
      </c>
    </row>
    <row r="203">
      <c r="C203" s="17" t="n"/>
      <c r="D203" s="17" t="n"/>
      <c r="E203" s="13">
        <f>IF(B203="","",C203+D203)</f>
        <v/>
      </c>
      <c r="F203" s="14">
        <f>IF(B203="","",IFERROR(INDEX(Cartera!$B$4:$B$204,MATCH(B203,Cartera!$A$4:$A$204,0)),"Factura no está en Cartera"))</f>
        <v/>
      </c>
      <c r="G203" s="13">
        <f>IF(B203="","",IFERROR(INDEX(Cartera!$F$4:$F$204,MATCH(B203,Cartera!$A$4:$A$204,0)),0))</f>
        <v/>
      </c>
      <c r="H203" s="13">
        <f>IF(B203="","",G203-SUMIFS($E$4:E203,$B$4:B203,B203))</f>
        <v/>
      </c>
      <c r="I203" s="14">
        <f>IF(B203="","",IF(COUNTIF(Cartera!$A$4:$A$204,B203)=0,"Revisar: factura no está en Cartera",IF(COUNTIF(Cruces!$A$4:$A$404,A203)&gt;1,"Pago a varias facturas",IF(H203&gt;=1,"Abono parcial",IF(H203&lt;=-1,"Revisar: paga de más",IF(D203&gt;0,"Exacto con retención o descuento","Pago exacto"))))))</f>
        <v/>
      </c>
      <c r="J203" s="14">
        <f>IF(B203="","",IF(COUNTIF(Extracto!$A$4:$A$304,A203)=0,"Revisar: ID no está en Extracto",IF(COUNTIF(Cartera!$A$4:$A$204,B203)=0,"Revisar: factura no está en Cartera",IF(H203&lt;=-1,"Revisar: paga de más","Listo para recibo de caja"))))</f>
        <v/>
      </c>
    </row>
    <row r="204">
      <c r="C204" s="17" t="n"/>
      <c r="D204" s="17" t="n"/>
      <c r="E204" s="13">
        <f>IF(B204="","",C204+D204)</f>
        <v/>
      </c>
      <c r="F204" s="14">
        <f>IF(B204="","",IFERROR(INDEX(Cartera!$B$4:$B$204,MATCH(B204,Cartera!$A$4:$A$204,0)),"Factura no está en Cartera"))</f>
        <v/>
      </c>
      <c r="G204" s="13">
        <f>IF(B204="","",IFERROR(INDEX(Cartera!$F$4:$F$204,MATCH(B204,Cartera!$A$4:$A$204,0)),0))</f>
        <v/>
      </c>
      <c r="H204" s="13">
        <f>IF(B204="","",G204-SUMIFS($E$4:E204,$B$4:B204,B204))</f>
        <v/>
      </c>
      <c r="I204" s="14">
        <f>IF(B204="","",IF(COUNTIF(Cartera!$A$4:$A$204,B204)=0,"Revisar: factura no está en Cartera",IF(COUNTIF(Cruces!$A$4:$A$404,A204)&gt;1,"Pago a varias facturas",IF(H204&gt;=1,"Abono parcial",IF(H204&lt;=-1,"Revisar: paga de más",IF(D204&gt;0,"Exacto con retención o descuento","Pago exacto"))))))</f>
        <v/>
      </c>
      <c r="J204" s="14">
        <f>IF(B204="","",IF(COUNTIF(Extracto!$A$4:$A$304,A204)=0,"Revisar: ID no está en Extracto",IF(COUNTIF(Cartera!$A$4:$A$204,B204)=0,"Revisar: factura no está en Cartera",IF(H204&lt;=-1,"Revisar: paga de más","Listo para recibo de caja"))))</f>
        <v/>
      </c>
    </row>
    <row r="205">
      <c r="C205" s="17" t="n"/>
      <c r="D205" s="17" t="n"/>
      <c r="E205" s="13">
        <f>IF(B205="","",C205+D205)</f>
        <v/>
      </c>
      <c r="F205" s="14">
        <f>IF(B205="","",IFERROR(INDEX(Cartera!$B$4:$B$204,MATCH(B205,Cartera!$A$4:$A$204,0)),"Factura no está en Cartera"))</f>
        <v/>
      </c>
      <c r="G205" s="13">
        <f>IF(B205="","",IFERROR(INDEX(Cartera!$F$4:$F$204,MATCH(B205,Cartera!$A$4:$A$204,0)),0))</f>
        <v/>
      </c>
      <c r="H205" s="13">
        <f>IF(B205="","",G205-SUMIFS($E$4:E205,$B$4:B205,B205))</f>
        <v/>
      </c>
      <c r="I205" s="14">
        <f>IF(B205="","",IF(COUNTIF(Cartera!$A$4:$A$204,B205)=0,"Revisar: factura no está en Cartera",IF(COUNTIF(Cruces!$A$4:$A$404,A205)&gt;1,"Pago a varias facturas",IF(H205&gt;=1,"Abono parcial",IF(H205&lt;=-1,"Revisar: paga de más",IF(D205&gt;0,"Exacto con retención o descuento","Pago exacto"))))))</f>
        <v/>
      </c>
      <c r="J205" s="14">
        <f>IF(B205="","",IF(COUNTIF(Extracto!$A$4:$A$304,A205)=0,"Revisar: ID no está en Extracto",IF(COUNTIF(Cartera!$A$4:$A$204,B205)=0,"Revisar: factura no está en Cartera",IF(H205&lt;=-1,"Revisar: paga de más","Listo para recibo de caja"))))</f>
        <v/>
      </c>
    </row>
    <row r="206">
      <c r="C206" s="17" t="n"/>
      <c r="D206" s="17" t="n"/>
      <c r="E206" s="13">
        <f>IF(B206="","",C206+D206)</f>
        <v/>
      </c>
      <c r="F206" s="14">
        <f>IF(B206="","",IFERROR(INDEX(Cartera!$B$4:$B$204,MATCH(B206,Cartera!$A$4:$A$204,0)),"Factura no está en Cartera"))</f>
        <v/>
      </c>
      <c r="G206" s="13">
        <f>IF(B206="","",IFERROR(INDEX(Cartera!$F$4:$F$204,MATCH(B206,Cartera!$A$4:$A$204,0)),0))</f>
        <v/>
      </c>
      <c r="H206" s="13">
        <f>IF(B206="","",G206-SUMIFS($E$4:E206,$B$4:B206,B206))</f>
        <v/>
      </c>
      <c r="I206" s="14">
        <f>IF(B206="","",IF(COUNTIF(Cartera!$A$4:$A$204,B206)=0,"Revisar: factura no está en Cartera",IF(COUNTIF(Cruces!$A$4:$A$404,A206)&gt;1,"Pago a varias facturas",IF(H206&gt;=1,"Abono parcial",IF(H206&lt;=-1,"Revisar: paga de más",IF(D206&gt;0,"Exacto con retención o descuento","Pago exacto"))))))</f>
        <v/>
      </c>
      <c r="J206" s="14">
        <f>IF(B206="","",IF(COUNTIF(Extracto!$A$4:$A$304,A206)=0,"Revisar: ID no está en Extracto",IF(COUNTIF(Cartera!$A$4:$A$204,B206)=0,"Revisar: factura no está en Cartera",IF(H206&lt;=-1,"Revisar: paga de más","Listo para recibo de caja"))))</f>
        <v/>
      </c>
    </row>
    <row r="207">
      <c r="C207" s="17" t="n"/>
      <c r="D207" s="17" t="n"/>
      <c r="E207" s="13">
        <f>IF(B207="","",C207+D207)</f>
        <v/>
      </c>
      <c r="F207" s="14">
        <f>IF(B207="","",IFERROR(INDEX(Cartera!$B$4:$B$204,MATCH(B207,Cartera!$A$4:$A$204,0)),"Factura no está en Cartera"))</f>
        <v/>
      </c>
      <c r="G207" s="13">
        <f>IF(B207="","",IFERROR(INDEX(Cartera!$F$4:$F$204,MATCH(B207,Cartera!$A$4:$A$204,0)),0))</f>
        <v/>
      </c>
      <c r="H207" s="13">
        <f>IF(B207="","",G207-SUMIFS($E$4:E207,$B$4:B207,B207))</f>
        <v/>
      </c>
      <c r="I207" s="14">
        <f>IF(B207="","",IF(COUNTIF(Cartera!$A$4:$A$204,B207)=0,"Revisar: factura no está en Cartera",IF(COUNTIF(Cruces!$A$4:$A$404,A207)&gt;1,"Pago a varias facturas",IF(H207&gt;=1,"Abono parcial",IF(H207&lt;=-1,"Revisar: paga de más",IF(D207&gt;0,"Exacto con retención o descuento","Pago exacto"))))))</f>
        <v/>
      </c>
      <c r="J207" s="14">
        <f>IF(B207="","",IF(COUNTIF(Extracto!$A$4:$A$304,A207)=0,"Revisar: ID no está en Extracto",IF(COUNTIF(Cartera!$A$4:$A$204,B207)=0,"Revisar: factura no está en Cartera",IF(H207&lt;=-1,"Revisar: paga de más","Listo para recibo de caja"))))</f>
        <v/>
      </c>
    </row>
    <row r="208">
      <c r="C208" s="17" t="n"/>
      <c r="D208" s="17" t="n"/>
      <c r="E208" s="13">
        <f>IF(B208="","",C208+D208)</f>
        <v/>
      </c>
      <c r="F208" s="14">
        <f>IF(B208="","",IFERROR(INDEX(Cartera!$B$4:$B$204,MATCH(B208,Cartera!$A$4:$A$204,0)),"Factura no está en Cartera"))</f>
        <v/>
      </c>
      <c r="G208" s="13">
        <f>IF(B208="","",IFERROR(INDEX(Cartera!$F$4:$F$204,MATCH(B208,Cartera!$A$4:$A$204,0)),0))</f>
        <v/>
      </c>
      <c r="H208" s="13">
        <f>IF(B208="","",G208-SUMIFS($E$4:E208,$B$4:B208,B208))</f>
        <v/>
      </c>
      <c r="I208" s="14">
        <f>IF(B208="","",IF(COUNTIF(Cartera!$A$4:$A$204,B208)=0,"Revisar: factura no está en Cartera",IF(COUNTIF(Cruces!$A$4:$A$404,A208)&gt;1,"Pago a varias facturas",IF(H208&gt;=1,"Abono parcial",IF(H208&lt;=-1,"Revisar: paga de más",IF(D208&gt;0,"Exacto con retención o descuento","Pago exacto"))))))</f>
        <v/>
      </c>
      <c r="J208" s="14">
        <f>IF(B208="","",IF(COUNTIF(Extracto!$A$4:$A$304,A208)=0,"Revisar: ID no está en Extracto",IF(COUNTIF(Cartera!$A$4:$A$204,B208)=0,"Revisar: factura no está en Cartera",IF(H208&lt;=-1,"Revisar: paga de más","Listo para recibo de caja"))))</f>
        <v/>
      </c>
    </row>
    <row r="209">
      <c r="C209" s="17" t="n"/>
      <c r="D209" s="17" t="n"/>
      <c r="E209" s="13">
        <f>IF(B209="","",C209+D209)</f>
        <v/>
      </c>
      <c r="F209" s="14">
        <f>IF(B209="","",IFERROR(INDEX(Cartera!$B$4:$B$204,MATCH(B209,Cartera!$A$4:$A$204,0)),"Factura no está en Cartera"))</f>
        <v/>
      </c>
      <c r="G209" s="13">
        <f>IF(B209="","",IFERROR(INDEX(Cartera!$F$4:$F$204,MATCH(B209,Cartera!$A$4:$A$204,0)),0))</f>
        <v/>
      </c>
      <c r="H209" s="13">
        <f>IF(B209="","",G209-SUMIFS($E$4:E209,$B$4:B209,B209))</f>
        <v/>
      </c>
      <c r="I209" s="14">
        <f>IF(B209="","",IF(COUNTIF(Cartera!$A$4:$A$204,B209)=0,"Revisar: factura no está en Cartera",IF(COUNTIF(Cruces!$A$4:$A$404,A209)&gt;1,"Pago a varias facturas",IF(H209&gt;=1,"Abono parcial",IF(H209&lt;=-1,"Revisar: paga de más",IF(D209&gt;0,"Exacto con retención o descuento","Pago exacto"))))))</f>
        <v/>
      </c>
      <c r="J209" s="14">
        <f>IF(B209="","",IF(COUNTIF(Extracto!$A$4:$A$304,A209)=0,"Revisar: ID no está en Extracto",IF(COUNTIF(Cartera!$A$4:$A$204,B209)=0,"Revisar: factura no está en Cartera",IF(H209&lt;=-1,"Revisar: paga de más","Listo para recibo de caja"))))</f>
        <v/>
      </c>
    </row>
    <row r="210">
      <c r="C210" s="17" t="n"/>
      <c r="D210" s="17" t="n"/>
      <c r="E210" s="13">
        <f>IF(B210="","",C210+D210)</f>
        <v/>
      </c>
      <c r="F210" s="14">
        <f>IF(B210="","",IFERROR(INDEX(Cartera!$B$4:$B$204,MATCH(B210,Cartera!$A$4:$A$204,0)),"Factura no está en Cartera"))</f>
        <v/>
      </c>
      <c r="G210" s="13">
        <f>IF(B210="","",IFERROR(INDEX(Cartera!$F$4:$F$204,MATCH(B210,Cartera!$A$4:$A$204,0)),0))</f>
        <v/>
      </c>
      <c r="H210" s="13">
        <f>IF(B210="","",G210-SUMIFS($E$4:E210,$B$4:B210,B210))</f>
        <v/>
      </c>
      <c r="I210" s="14">
        <f>IF(B210="","",IF(COUNTIF(Cartera!$A$4:$A$204,B210)=0,"Revisar: factura no está en Cartera",IF(COUNTIF(Cruces!$A$4:$A$404,A210)&gt;1,"Pago a varias facturas",IF(H210&gt;=1,"Abono parcial",IF(H210&lt;=-1,"Revisar: paga de más",IF(D210&gt;0,"Exacto con retención o descuento","Pago exacto"))))))</f>
        <v/>
      </c>
      <c r="J210" s="14">
        <f>IF(B210="","",IF(COUNTIF(Extracto!$A$4:$A$304,A210)=0,"Revisar: ID no está en Extracto",IF(COUNTIF(Cartera!$A$4:$A$204,B210)=0,"Revisar: factura no está en Cartera",IF(H210&lt;=-1,"Revisar: paga de más","Listo para recibo de caja"))))</f>
        <v/>
      </c>
    </row>
    <row r="211">
      <c r="C211" s="17" t="n"/>
      <c r="D211" s="17" t="n"/>
      <c r="E211" s="13">
        <f>IF(B211="","",C211+D211)</f>
        <v/>
      </c>
      <c r="F211" s="14">
        <f>IF(B211="","",IFERROR(INDEX(Cartera!$B$4:$B$204,MATCH(B211,Cartera!$A$4:$A$204,0)),"Factura no está en Cartera"))</f>
        <v/>
      </c>
      <c r="G211" s="13">
        <f>IF(B211="","",IFERROR(INDEX(Cartera!$F$4:$F$204,MATCH(B211,Cartera!$A$4:$A$204,0)),0))</f>
        <v/>
      </c>
      <c r="H211" s="13">
        <f>IF(B211="","",G211-SUMIFS($E$4:E211,$B$4:B211,B211))</f>
        <v/>
      </c>
      <c r="I211" s="14">
        <f>IF(B211="","",IF(COUNTIF(Cartera!$A$4:$A$204,B211)=0,"Revisar: factura no está en Cartera",IF(COUNTIF(Cruces!$A$4:$A$404,A211)&gt;1,"Pago a varias facturas",IF(H211&gt;=1,"Abono parcial",IF(H211&lt;=-1,"Revisar: paga de más",IF(D211&gt;0,"Exacto con retención o descuento","Pago exacto"))))))</f>
        <v/>
      </c>
      <c r="J211" s="14">
        <f>IF(B211="","",IF(COUNTIF(Extracto!$A$4:$A$304,A211)=0,"Revisar: ID no está en Extracto",IF(COUNTIF(Cartera!$A$4:$A$204,B211)=0,"Revisar: factura no está en Cartera",IF(H211&lt;=-1,"Revisar: paga de más","Listo para recibo de caja"))))</f>
        <v/>
      </c>
    </row>
    <row r="212">
      <c r="C212" s="17" t="n"/>
      <c r="D212" s="17" t="n"/>
      <c r="E212" s="13">
        <f>IF(B212="","",C212+D212)</f>
        <v/>
      </c>
      <c r="F212" s="14">
        <f>IF(B212="","",IFERROR(INDEX(Cartera!$B$4:$B$204,MATCH(B212,Cartera!$A$4:$A$204,0)),"Factura no está en Cartera"))</f>
        <v/>
      </c>
      <c r="G212" s="13">
        <f>IF(B212="","",IFERROR(INDEX(Cartera!$F$4:$F$204,MATCH(B212,Cartera!$A$4:$A$204,0)),0))</f>
        <v/>
      </c>
      <c r="H212" s="13">
        <f>IF(B212="","",G212-SUMIFS($E$4:E212,$B$4:B212,B212))</f>
        <v/>
      </c>
      <c r="I212" s="14">
        <f>IF(B212="","",IF(COUNTIF(Cartera!$A$4:$A$204,B212)=0,"Revisar: factura no está en Cartera",IF(COUNTIF(Cruces!$A$4:$A$404,A212)&gt;1,"Pago a varias facturas",IF(H212&gt;=1,"Abono parcial",IF(H212&lt;=-1,"Revisar: paga de más",IF(D212&gt;0,"Exacto con retención o descuento","Pago exacto"))))))</f>
        <v/>
      </c>
      <c r="J212" s="14">
        <f>IF(B212="","",IF(COUNTIF(Extracto!$A$4:$A$304,A212)=0,"Revisar: ID no está en Extracto",IF(COUNTIF(Cartera!$A$4:$A$204,B212)=0,"Revisar: factura no está en Cartera",IF(H212&lt;=-1,"Revisar: paga de más","Listo para recibo de caja"))))</f>
        <v/>
      </c>
    </row>
    <row r="213">
      <c r="C213" s="17" t="n"/>
      <c r="D213" s="17" t="n"/>
      <c r="E213" s="13">
        <f>IF(B213="","",C213+D213)</f>
        <v/>
      </c>
      <c r="F213" s="14">
        <f>IF(B213="","",IFERROR(INDEX(Cartera!$B$4:$B$204,MATCH(B213,Cartera!$A$4:$A$204,0)),"Factura no está en Cartera"))</f>
        <v/>
      </c>
      <c r="G213" s="13">
        <f>IF(B213="","",IFERROR(INDEX(Cartera!$F$4:$F$204,MATCH(B213,Cartera!$A$4:$A$204,0)),0))</f>
        <v/>
      </c>
      <c r="H213" s="13">
        <f>IF(B213="","",G213-SUMIFS($E$4:E213,$B$4:B213,B213))</f>
        <v/>
      </c>
      <c r="I213" s="14">
        <f>IF(B213="","",IF(COUNTIF(Cartera!$A$4:$A$204,B213)=0,"Revisar: factura no está en Cartera",IF(COUNTIF(Cruces!$A$4:$A$404,A213)&gt;1,"Pago a varias facturas",IF(H213&gt;=1,"Abono parcial",IF(H213&lt;=-1,"Revisar: paga de más",IF(D213&gt;0,"Exacto con retención o descuento","Pago exacto"))))))</f>
        <v/>
      </c>
      <c r="J213" s="14">
        <f>IF(B213="","",IF(COUNTIF(Extracto!$A$4:$A$304,A213)=0,"Revisar: ID no está en Extracto",IF(COUNTIF(Cartera!$A$4:$A$204,B213)=0,"Revisar: factura no está en Cartera",IF(H213&lt;=-1,"Revisar: paga de más","Listo para recibo de caja"))))</f>
        <v/>
      </c>
    </row>
    <row r="214">
      <c r="C214" s="17" t="n"/>
      <c r="D214" s="17" t="n"/>
      <c r="E214" s="13">
        <f>IF(B214="","",C214+D214)</f>
        <v/>
      </c>
      <c r="F214" s="14">
        <f>IF(B214="","",IFERROR(INDEX(Cartera!$B$4:$B$204,MATCH(B214,Cartera!$A$4:$A$204,0)),"Factura no está en Cartera"))</f>
        <v/>
      </c>
      <c r="G214" s="13">
        <f>IF(B214="","",IFERROR(INDEX(Cartera!$F$4:$F$204,MATCH(B214,Cartera!$A$4:$A$204,0)),0))</f>
        <v/>
      </c>
      <c r="H214" s="13">
        <f>IF(B214="","",G214-SUMIFS($E$4:E214,$B$4:B214,B214))</f>
        <v/>
      </c>
      <c r="I214" s="14">
        <f>IF(B214="","",IF(COUNTIF(Cartera!$A$4:$A$204,B214)=0,"Revisar: factura no está en Cartera",IF(COUNTIF(Cruces!$A$4:$A$404,A214)&gt;1,"Pago a varias facturas",IF(H214&gt;=1,"Abono parcial",IF(H214&lt;=-1,"Revisar: paga de más",IF(D214&gt;0,"Exacto con retención o descuento","Pago exacto"))))))</f>
        <v/>
      </c>
      <c r="J214" s="14">
        <f>IF(B214="","",IF(COUNTIF(Extracto!$A$4:$A$304,A214)=0,"Revisar: ID no está en Extracto",IF(COUNTIF(Cartera!$A$4:$A$204,B214)=0,"Revisar: factura no está en Cartera",IF(H214&lt;=-1,"Revisar: paga de más","Listo para recibo de caja"))))</f>
        <v/>
      </c>
    </row>
    <row r="215">
      <c r="C215" s="17" t="n"/>
      <c r="D215" s="17" t="n"/>
      <c r="E215" s="13">
        <f>IF(B215="","",C215+D215)</f>
        <v/>
      </c>
      <c r="F215" s="14">
        <f>IF(B215="","",IFERROR(INDEX(Cartera!$B$4:$B$204,MATCH(B215,Cartera!$A$4:$A$204,0)),"Factura no está en Cartera"))</f>
        <v/>
      </c>
      <c r="G215" s="13">
        <f>IF(B215="","",IFERROR(INDEX(Cartera!$F$4:$F$204,MATCH(B215,Cartera!$A$4:$A$204,0)),0))</f>
        <v/>
      </c>
      <c r="H215" s="13">
        <f>IF(B215="","",G215-SUMIFS($E$4:E215,$B$4:B215,B215))</f>
        <v/>
      </c>
      <c r="I215" s="14">
        <f>IF(B215="","",IF(COUNTIF(Cartera!$A$4:$A$204,B215)=0,"Revisar: factura no está en Cartera",IF(COUNTIF(Cruces!$A$4:$A$404,A215)&gt;1,"Pago a varias facturas",IF(H215&gt;=1,"Abono parcial",IF(H215&lt;=-1,"Revisar: paga de más",IF(D215&gt;0,"Exacto con retención o descuento","Pago exacto"))))))</f>
        <v/>
      </c>
      <c r="J215" s="14">
        <f>IF(B215="","",IF(COUNTIF(Extracto!$A$4:$A$304,A215)=0,"Revisar: ID no está en Extracto",IF(COUNTIF(Cartera!$A$4:$A$204,B215)=0,"Revisar: factura no está en Cartera",IF(H215&lt;=-1,"Revisar: paga de más","Listo para recibo de caja"))))</f>
        <v/>
      </c>
    </row>
    <row r="216">
      <c r="C216" s="17" t="n"/>
      <c r="D216" s="17" t="n"/>
      <c r="E216" s="13">
        <f>IF(B216="","",C216+D216)</f>
        <v/>
      </c>
      <c r="F216" s="14">
        <f>IF(B216="","",IFERROR(INDEX(Cartera!$B$4:$B$204,MATCH(B216,Cartera!$A$4:$A$204,0)),"Factura no está en Cartera"))</f>
        <v/>
      </c>
      <c r="G216" s="13">
        <f>IF(B216="","",IFERROR(INDEX(Cartera!$F$4:$F$204,MATCH(B216,Cartera!$A$4:$A$204,0)),0))</f>
        <v/>
      </c>
      <c r="H216" s="13">
        <f>IF(B216="","",G216-SUMIFS($E$4:E216,$B$4:B216,B216))</f>
        <v/>
      </c>
      <c r="I216" s="14">
        <f>IF(B216="","",IF(COUNTIF(Cartera!$A$4:$A$204,B216)=0,"Revisar: factura no está en Cartera",IF(COUNTIF(Cruces!$A$4:$A$404,A216)&gt;1,"Pago a varias facturas",IF(H216&gt;=1,"Abono parcial",IF(H216&lt;=-1,"Revisar: paga de más",IF(D216&gt;0,"Exacto con retención o descuento","Pago exacto"))))))</f>
        <v/>
      </c>
      <c r="J216" s="14">
        <f>IF(B216="","",IF(COUNTIF(Extracto!$A$4:$A$304,A216)=0,"Revisar: ID no está en Extracto",IF(COUNTIF(Cartera!$A$4:$A$204,B216)=0,"Revisar: factura no está en Cartera",IF(H216&lt;=-1,"Revisar: paga de más","Listo para recibo de caja"))))</f>
        <v/>
      </c>
    </row>
    <row r="217">
      <c r="C217" s="17" t="n"/>
      <c r="D217" s="17" t="n"/>
      <c r="E217" s="13">
        <f>IF(B217="","",C217+D217)</f>
        <v/>
      </c>
      <c r="F217" s="14">
        <f>IF(B217="","",IFERROR(INDEX(Cartera!$B$4:$B$204,MATCH(B217,Cartera!$A$4:$A$204,0)),"Factura no está en Cartera"))</f>
        <v/>
      </c>
      <c r="G217" s="13">
        <f>IF(B217="","",IFERROR(INDEX(Cartera!$F$4:$F$204,MATCH(B217,Cartera!$A$4:$A$204,0)),0))</f>
        <v/>
      </c>
      <c r="H217" s="13">
        <f>IF(B217="","",G217-SUMIFS($E$4:E217,$B$4:B217,B217))</f>
        <v/>
      </c>
      <c r="I217" s="14">
        <f>IF(B217="","",IF(COUNTIF(Cartera!$A$4:$A$204,B217)=0,"Revisar: factura no está en Cartera",IF(COUNTIF(Cruces!$A$4:$A$404,A217)&gt;1,"Pago a varias facturas",IF(H217&gt;=1,"Abono parcial",IF(H217&lt;=-1,"Revisar: paga de más",IF(D217&gt;0,"Exacto con retención o descuento","Pago exacto"))))))</f>
        <v/>
      </c>
      <c r="J217" s="14">
        <f>IF(B217="","",IF(COUNTIF(Extracto!$A$4:$A$304,A217)=0,"Revisar: ID no está en Extracto",IF(COUNTIF(Cartera!$A$4:$A$204,B217)=0,"Revisar: factura no está en Cartera",IF(H217&lt;=-1,"Revisar: paga de más","Listo para recibo de caja"))))</f>
        <v/>
      </c>
    </row>
    <row r="218">
      <c r="C218" s="17" t="n"/>
      <c r="D218" s="17" t="n"/>
      <c r="E218" s="13">
        <f>IF(B218="","",C218+D218)</f>
        <v/>
      </c>
      <c r="F218" s="14">
        <f>IF(B218="","",IFERROR(INDEX(Cartera!$B$4:$B$204,MATCH(B218,Cartera!$A$4:$A$204,0)),"Factura no está en Cartera"))</f>
        <v/>
      </c>
      <c r="G218" s="13">
        <f>IF(B218="","",IFERROR(INDEX(Cartera!$F$4:$F$204,MATCH(B218,Cartera!$A$4:$A$204,0)),0))</f>
        <v/>
      </c>
      <c r="H218" s="13">
        <f>IF(B218="","",G218-SUMIFS($E$4:E218,$B$4:B218,B218))</f>
        <v/>
      </c>
      <c r="I218" s="14">
        <f>IF(B218="","",IF(COUNTIF(Cartera!$A$4:$A$204,B218)=0,"Revisar: factura no está en Cartera",IF(COUNTIF(Cruces!$A$4:$A$404,A218)&gt;1,"Pago a varias facturas",IF(H218&gt;=1,"Abono parcial",IF(H218&lt;=-1,"Revisar: paga de más",IF(D218&gt;0,"Exacto con retención o descuento","Pago exacto"))))))</f>
        <v/>
      </c>
      <c r="J218" s="14">
        <f>IF(B218="","",IF(COUNTIF(Extracto!$A$4:$A$304,A218)=0,"Revisar: ID no está en Extracto",IF(COUNTIF(Cartera!$A$4:$A$204,B218)=0,"Revisar: factura no está en Cartera",IF(H218&lt;=-1,"Revisar: paga de más","Listo para recibo de caja"))))</f>
        <v/>
      </c>
    </row>
    <row r="219">
      <c r="C219" s="17" t="n"/>
      <c r="D219" s="17" t="n"/>
      <c r="E219" s="13">
        <f>IF(B219="","",C219+D219)</f>
        <v/>
      </c>
      <c r="F219" s="14">
        <f>IF(B219="","",IFERROR(INDEX(Cartera!$B$4:$B$204,MATCH(B219,Cartera!$A$4:$A$204,0)),"Factura no está en Cartera"))</f>
        <v/>
      </c>
      <c r="G219" s="13">
        <f>IF(B219="","",IFERROR(INDEX(Cartera!$F$4:$F$204,MATCH(B219,Cartera!$A$4:$A$204,0)),0))</f>
        <v/>
      </c>
      <c r="H219" s="13">
        <f>IF(B219="","",G219-SUMIFS($E$4:E219,$B$4:B219,B219))</f>
        <v/>
      </c>
      <c r="I219" s="14">
        <f>IF(B219="","",IF(COUNTIF(Cartera!$A$4:$A$204,B219)=0,"Revisar: factura no está en Cartera",IF(COUNTIF(Cruces!$A$4:$A$404,A219)&gt;1,"Pago a varias facturas",IF(H219&gt;=1,"Abono parcial",IF(H219&lt;=-1,"Revisar: paga de más",IF(D219&gt;0,"Exacto con retención o descuento","Pago exacto"))))))</f>
        <v/>
      </c>
      <c r="J219" s="14">
        <f>IF(B219="","",IF(COUNTIF(Extracto!$A$4:$A$304,A219)=0,"Revisar: ID no está en Extracto",IF(COUNTIF(Cartera!$A$4:$A$204,B219)=0,"Revisar: factura no está en Cartera",IF(H219&lt;=-1,"Revisar: paga de más","Listo para recibo de caja"))))</f>
        <v/>
      </c>
    </row>
    <row r="220">
      <c r="C220" s="17" t="n"/>
      <c r="D220" s="17" t="n"/>
      <c r="E220" s="13">
        <f>IF(B220="","",C220+D220)</f>
        <v/>
      </c>
      <c r="F220" s="14">
        <f>IF(B220="","",IFERROR(INDEX(Cartera!$B$4:$B$204,MATCH(B220,Cartera!$A$4:$A$204,0)),"Factura no está en Cartera"))</f>
        <v/>
      </c>
      <c r="G220" s="13">
        <f>IF(B220="","",IFERROR(INDEX(Cartera!$F$4:$F$204,MATCH(B220,Cartera!$A$4:$A$204,0)),0))</f>
        <v/>
      </c>
      <c r="H220" s="13">
        <f>IF(B220="","",G220-SUMIFS($E$4:E220,$B$4:B220,B220))</f>
        <v/>
      </c>
      <c r="I220" s="14">
        <f>IF(B220="","",IF(COUNTIF(Cartera!$A$4:$A$204,B220)=0,"Revisar: factura no está en Cartera",IF(COUNTIF(Cruces!$A$4:$A$404,A220)&gt;1,"Pago a varias facturas",IF(H220&gt;=1,"Abono parcial",IF(H220&lt;=-1,"Revisar: paga de más",IF(D220&gt;0,"Exacto con retención o descuento","Pago exacto"))))))</f>
        <v/>
      </c>
      <c r="J220" s="14">
        <f>IF(B220="","",IF(COUNTIF(Extracto!$A$4:$A$304,A220)=0,"Revisar: ID no está en Extracto",IF(COUNTIF(Cartera!$A$4:$A$204,B220)=0,"Revisar: factura no está en Cartera",IF(H220&lt;=-1,"Revisar: paga de más","Listo para recibo de caja"))))</f>
        <v/>
      </c>
    </row>
    <row r="221">
      <c r="C221" s="17" t="n"/>
      <c r="D221" s="17" t="n"/>
      <c r="E221" s="13">
        <f>IF(B221="","",C221+D221)</f>
        <v/>
      </c>
      <c r="F221" s="14">
        <f>IF(B221="","",IFERROR(INDEX(Cartera!$B$4:$B$204,MATCH(B221,Cartera!$A$4:$A$204,0)),"Factura no está en Cartera"))</f>
        <v/>
      </c>
      <c r="G221" s="13">
        <f>IF(B221="","",IFERROR(INDEX(Cartera!$F$4:$F$204,MATCH(B221,Cartera!$A$4:$A$204,0)),0))</f>
        <v/>
      </c>
      <c r="H221" s="13">
        <f>IF(B221="","",G221-SUMIFS($E$4:E221,$B$4:B221,B221))</f>
        <v/>
      </c>
      <c r="I221" s="14">
        <f>IF(B221="","",IF(COUNTIF(Cartera!$A$4:$A$204,B221)=0,"Revisar: factura no está en Cartera",IF(COUNTIF(Cruces!$A$4:$A$404,A221)&gt;1,"Pago a varias facturas",IF(H221&gt;=1,"Abono parcial",IF(H221&lt;=-1,"Revisar: paga de más",IF(D221&gt;0,"Exacto con retención o descuento","Pago exacto"))))))</f>
        <v/>
      </c>
      <c r="J221" s="14">
        <f>IF(B221="","",IF(COUNTIF(Extracto!$A$4:$A$304,A221)=0,"Revisar: ID no está en Extracto",IF(COUNTIF(Cartera!$A$4:$A$204,B221)=0,"Revisar: factura no está en Cartera",IF(H221&lt;=-1,"Revisar: paga de más","Listo para recibo de caja"))))</f>
        <v/>
      </c>
    </row>
    <row r="222">
      <c r="C222" s="17" t="n"/>
      <c r="D222" s="17" t="n"/>
      <c r="E222" s="13">
        <f>IF(B222="","",C222+D222)</f>
        <v/>
      </c>
      <c r="F222" s="14">
        <f>IF(B222="","",IFERROR(INDEX(Cartera!$B$4:$B$204,MATCH(B222,Cartera!$A$4:$A$204,0)),"Factura no está en Cartera"))</f>
        <v/>
      </c>
      <c r="G222" s="13">
        <f>IF(B222="","",IFERROR(INDEX(Cartera!$F$4:$F$204,MATCH(B222,Cartera!$A$4:$A$204,0)),0))</f>
        <v/>
      </c>
      <c r="H222" s="13">
        <f>IF(B222="","",G222-SUMIFS($E$4:E222,$B$4:B222,B222))</f>
        <v/>
      </c>
      <c r="I222" s="14">
        <f>IF(B222="","",IF(COUNTIF(Cartera!$A$4:$A$204,B222)=0,"Revisar: factura no está en Cartera",IF(COUNTIF(Cruces!$A$4:$A$404,A222)&gt;1,"Pago a varias facturas",IF(H222&gt;=1,"Abono parcial",IF(H222&lt;=-1,"Revisar: paga de más",IF(D222&gt;0,"Exacto con retención o descuento","Pago exacto"))))))</f>
        <v/>
      </c>
      <c r="J222" s="14">
        <f>IF(B222="","",IF(COUNTIF(Extracto!$A$4:$A$304,A222)=0,"Revisar: ID no está en Extracto",IF(COUNTIF(Cartera!$A$4:$A$204,B222)=0,"Revisar: factura no está en Cartera",IF(H222&lt;=-1,"Revisar: paga de más","Listo para recibo de caja"))))</f>
        <v/>
      </c>
    </row>
    <row r="223">
      <c r="C223" s="17" t="n"/>
      <c r="D223" s="17" t="n"/>
      <c r="E223" s="13">
        <f>IF(B223="","",C223+D223)</f>
        <v/>
      </c>
      <c r="F223" s="14">
        <f>IF(B223="","",IFERROR(INDEX(Cartera!$B$4:$B$204,MATCH(B223,Cartera!$A$4:$A$204,0)),"Factura no está en Cartera"))</f>
        <v/>
      </c>
      <c r="G223" s="13">
        <f>IF(B223="","",IFERROR(INDEX(Cartera!$F$4:$F$204,MATCH(B223,Cartera!$A$4:$A$204,0)),0))</f>
        <v/>
      </c>
      <c r="H223" s="13">
        <f>IF(B223="","",G223-SUMIFS($E$4:E223,$B$4:B223,B223))</f>
        <v/>
      </c>
      <c r="I223" s="14">
        <f>IF(B223="","",IF(COUNTIF(Cartera!$A$4:$A$204,B223)=0,"Revisar: factura no está en Cartera",IF(COUNTIF(Cruces!$A$4:$A$404,A223)&gt;1,"Pago a varias facturas",IF(H223&gt;=1,"Abono parcial",IF(H223&lt;=-1,"Revisar: paga de más",IF(D223&gt;0,"Exacto con retención o descuento","Pago exacto"))))))</f>
        <v/>
      </c>
      <c r="J223" s="14">
        <f>IF(B223="","",IF(COUNTIF(Extracto!$A$4:$A$304,A223)=0,"Revisar: ID no está en Extracto",IF(COUNTIF(Cartera!$A$4:$A$204,B223)=0,"Revisar: factura no está en Cartera",IF(H223&lt;=-1,"Revisar: paga de más","Listo para recibo de caja"))))</f>
        <v/>
      </c>
    </row>
    <row r="224">
      <c r="C224" s="17" t="n"/>
      <c r="D224" s="17" t="n"/>
      <c r="E224" s="13">
        <f>IF(B224="","",C224+D224)</f>
        <v/>
      </c>
      <c r="F224" s="14">
        <f>IF(B224="","",IFERROR(INDEX(Cartera!$B$4:$B$204,MATCH(B224,Cartera!$A$4:$A$204,0)),"Factura no está en Cartera"))</f>
        <v/>
      </c>
      <c r="G224" s="13">
        <f>IF(B224="","",IFERROR(INDEX(Cartera!$F$4:$F$204,MATCH(B224,Cartera!$A$4:$A$204,0)),0))</f>
        <v/>
      </c>
      <c r="H224" s="13">
        <f>IF(B224="","",G224-SUMIFS($E$4:E224,$B$4:B224,B224))</f>
        <v/>
      </c>
      <c r="I224" s="14">
        <f>IF(B224="","",IF(COUNTIF(Cartera!$A$4:$A$204,B224)=0,"Revisar: factura no está en Cartera",IF(COUNTIF(Cruces!$A$4:$A$404,A224)&gt;1,"Pago a varias facturas",IF(H224&gt;=1,"Abono parcial",IF(H224&lt;=-1,"Revisar: paga de más",IF(D224&gt;0,"Exacto con retención o descuento","Pago exacto"))))))</f>
        <v/>
      </c>
      <c r="J224" s="14">
        <f>IF(B224="","",IF(COUNTIF(Extracto!$A$4:$A$304,A224)=0,"Revisar: ID no está en Extracto",IF(COUNTIF(Cartera!$A$4:$A$204,B224)=0,"Revisar: factura no está en Cartera",IF(H224&lt;=-1,"Revisar: paga de más","Listo para recibo de caja"))))</f>
        <v/>
      </c>
    </row>
    <row r="225">
      <c r="C225" s="17" t="n"/>
      <c r="D225" s="17" t="n"/>
      <c r="E225" s="13">
        <f>IF(B225="","",C225+D225)</f>
        <v/>
      </c>
      <c r="F225" s="14">
        <f>IF(B225="","",IFERROR(INDEX(Cartera!$B$4:$B$204,MATCH(B225,Cartera!$A$4:$A$204,0)),"Factura no está en Cartera"))</f>
        <v/>
      </c>
      <c r="G225" s="13">
        <f>IF(B225="","",IFERROR(INDEX(Cartera!$F$4:$F$204,MATCH(B225,Cartera!$A$4:$A$204,0)),0))</f>
        <v/>
      </c>
      <c r="H225" s="13">
        <f>IF(B225="","",G225-SUMIFS($E$4:E225,$B$4:B225,B225))</f>
        <v/>
      </c>
      <c r="I225" s="14">
        <f>IF(B225="","",IF(COUNTIF(Cartera!$A$4:$A$204,B225)=0,"Revisar: factura no está en Cartera",IF(COUNTIF(Cruces!$A$4:$A$404,A225)&gt;1,"Pago a varias facturas",IF(H225&gt;=1,"Abono parcial",IF(H225&lt;=-1,"Revisar: paga de más",IF(D225&gt;0,"Exacto con retención o descuento","Pago exacto"))))))</f>
        <v/>
      </c>
      <c r="J225" s="14">
        <f>IF(B225="","",IF(COUNTIF(Extracto!$A$4:$A$304,A225)=0,"Revisar: ID no está en Extracto",IF(COUNTIF(Cartera!$A$4:$A$204,B225)=0,"Revisar: factura no está en Cartera",IF(H225&lt;=-1,"Revisar: paga de más","Listo para recibo de caja"))))</f>
        <v/>
      </c>
    </row>
    <row r="226">
      <c r="C226" s="17" t="n"/>
      <c r="D226" s="17" t="n"/>
      <c r="E226" s="13">
        <f>IF(B226="","",C226+D226)</f>
        <v/>
      </c>
      <c r="F226" s="14">
        <f>IF(B226="","",IFERROR(INDEX(Cartera!$B$4:$B$204,MATCH(B226,Cartera!$A$4:$A$204,0)),"Factura no está en Cartera"))</f>
        <v/>
      </c>
      <c r="G226" s="13">
        <f>IF(B226="","",IFERROR(INDEX(Cartera!$F$4:$F$204,MATCH(B226,Cartera!$A$4:$A$204,0)),0))</f>
        <v/>
      </c>
      <c r="H226" s="13">
        <f>IF(B226="","",G226-SUMIFS($E$4:E226,$B$4:B226,B226))</f>
        <v/>
      </c>
      <c r="I226" s="14">
        <f>IF(B226="","",IF(COUNTIF(Cartera!$A$4:$A$204,B226)=0,"Revisar: factura no está en Cartera",IF(COUNTIF(Cruces!$A$4:$A$404,A226)&gt;1,"Pago a varias facturas",IF(H226&gt;=1,"Abono parcial",IF(H226&lt;=-1,"Revisar: paga de más",IF(D226&gt;0,"Exacto con retención o descuento","Pago exacto"))))))</f>
        <v/>
      </c>
      <c r="J226" s="14">
        <f>IF(B226="","",IF(COUNTIF(Extracto!$A$4:$A$304,A226)=0,"Revisar: ID no está en Extracto",IF(COUNTIF(Cartera!$A$4:$A$204,B226)=0,"Revisar: factura no está en Cartera",IF(H226&lt;=-1,"Revisar: paga de más","Listo para recibo de caja"))))</f>
        <v/>
      </c>
    </row>
    <row r="227">
      <c r="C227" s="17" t="n"/>
      <c r="D227" s="17" t="n"/>
      <c r="E227" s="13">
        <f>IF(B227="","",C227+D227)</f>
        <v/>
      </c>
      <c r="F227" s="14">
        <f>IF(B227="","",IFERROR(INDEX(Cartera!$B$4:$B$204,MATCH(B227,Cartera!$A$4:$A$204,0)),"Factura no está en Cartera"))</f>
        <v/>
      </c>
      <c r="G227" s="13">
        <f>IF(B227="","",IFERROR(INDEX(Cartera!$F$4:$F$204,MATCH(B227,Cartera!$A$4:$A$204,0)),0))</f>
        <v/>
      </c>
      <c r="H227" s="13">
        <f>IF(B227="","",G227-SUMIFS($E$4:E227,$B$4:B227,B227))</f>
        <v/>
      </c>
      <c r="I227" s="14">
        <f>IF(B227="","",IF(COUNTIF(Cartera!$A$4:$A$204,B227)=0,"Revisar: factura no está en Cartera",IF(COUNTIF(Cruces!$A$4:$A$404,A227)&gt;1,"Pago a varias facturas",IF(H227&gt;=1,"Abono parcial",IF(H227&lt;=-1,"Revisar: paga de más",IF(D227&gt;0,"Exacto con retención o descuento","Pago exacto"))))))</f>
        <v/>
      </c>
      <c r="J227" s="14">
        <f>IF(B227="","",IF(COUNTIF(Extracto!$A$4:$A$304,A227)=0,"Revisar: ID no está en Extracto",IF(COUNTIF(Cartera!$A$4:$A$204,B227)=0,"Revisar: factura no está en Cartera",IF(H227&lt;=-1,"Revisar: paga de más","Listo para recibo de caja"))))</f>
        <v/>
      </c>
    </row>
    <row r="228">
      <c r="C228" s="17" t="n"/>
      <c r="D228" s="17" t="n"/>
      <c r="E228" s="13">
        <f>IF(B228="","",C228+D228)</f>
        <v/>
      </c>
      <c r="F228" s="14">
        <f>IF(B228="","",IFERROR(INDEX(Cartera!$B$4:$B$204,MATCH(B228,Cartera!$A$4:$A$204,0)),"Factura no está en Cartera"))</f>
        <v/>
      </c>
      <c r="G228" s="13">
        <f>IF(B228="","",IFERROR(INDEX(Cartera!$F$4:$F$204,MATCH(B228,Cartera!$A$4:$A$204,0)),0))</f>
        <v/>
      </c>
      <c r="H228" s="13">
        <f>IF(B228="","",G228-SUMIFS($E$4:E228,$B$4:B228,B228))</f>
        <v/>
      </c>
      <c r="I228" s="14">
        <f>IF(B228="","",IF(COUNTIF(Cartera!$A$4:$A$204,B228)=0,"Revisar: factura no está en Cartera",IF(COUNTIF(Cruces!$A$4:$A$404,A228)&gt;1,"Pago a varias facturas",IF(H228&gt;=1,"Abono parcial",IF(H228&lt;=-1,"Revisar: paga de más",IF(D228&gt;0,"Exacto con retención o descuento","Pago exacto"))))))</f>
        <v/>
      </c>
      <c r="J228" s="14">
        <f>IF(B228="","",IF(COUNTIF(Extracto!$A$4:$A$304,A228)=0,"Revisar: ID no está en Extracto",IF(COUNTIF(Cartera!$A$4:$A$204,B228)=0,"Revisar: factura no está en Cartera",IF(H228&lt;=-1,"Revisar: paga de más","Listo para recibo de caja"))))</f>
        <v/>
      </c>
    </row>
    <row r="229">
      <c r="C229" s="17" t="n"/>
      <c r="D229" s="17" t="n"/>
      <c r="E229" s="13">
        <f>IF(B229="","",C229+D229)</f>
        <v/>
      </c>
      <c r="F229" s="14">
        <f>IF(B229="","",IFERROR(INDEX(Cartera!$B$4:$B$204,MATCH(B229,Cartera!$A$4:$A$204,0)),"Factura no está en Cartera"))</f>
        <v/>
      </c>
      <c r="G229" s="13">
        <f>IF(B229="","",IFERROR(INDEX(Cartera!$F$4:$F$204,MATCH(B229,Cartera!$A$4:$A$204,0)),0))</f>
        <v/>
      </c>
      <c r="H229" s="13">
        <f>IF(B229="","",G229-SUMIFS($E$4:E229,$B$4:B229,B229))</f>
        <v/>
      </c>
      <c r="I229" s="14">
        <f>IF(B229="","",IF(COUNTIF(Cartera!$A$4:$A$204,B229)=0,"Revisar: factura no está en Cartera",IF(COUNTIF(Cruces!$A$4:$A$404,A229)&gt;1,"Pago a varias facturas",IF(H229&gt;=1,"Abono parcial",IF(H229&lt;=-1,"Revisar: paga de más",IF(D229&gt;0,"Exacto con retención o descuento","Pago exacto"))))))</f>
        <v/>
      </c>
      <c r="J229" s="14">
        <f>IF(B229="","",IF(COUNTIF(Extracto!$A$4:$A$304,A229)=0,"Revisar: ID no está en Extracto",IF(COUNTIF(Cartera!$A$4:$A$204,B229)=0,"Revisar: factura no está en Cartera",IF(H229&lt;=-1,"Revisar: paga de más","Listo para recibo de caja"))))</f>
        <v/>
      </c>
    </row>
    <row r="230">
      <c r="C230" s="17" t="n"/>
      <c r="D230" s="17" t="n"/>
      <c r="E230" s="13">
        <f>IF(B230="","",C230+D230)</f>
        <v/>
      </c>
      <c r="F230" s="14">
        <f>IF(B230="","",IFERROR(INDEX(Cartera!$B$4:$B$204,MATCH(B230,Cartera!$A$4:$A$204,0)),"Factura no está en Cartera"))</f>
        <v/>
      </c>
      <c r="G230" s="13">
        <f>IF(B230="","",IFERROR(INDEX(Cartera!$F$4:$F$204,MATCH(B230,Cartera!$A$4:$A$204,0)),0))</f>
        <v/>
      </c>
      <c r="H230" s="13">
        <f>IF(B230="","",G230-SUMIFS($E$4:E230,$B$4:B230,B230))</f>
        <v/>
      </c>
      <c r="I230" s="14">
        <f>IF(B230="","",IF(COUNTIF(Cartera!$A$4:$A$204,B230)=0,"Revisar: factura no está en Cartera",IF(COUNTIF(Cruces!$A$4:$A$404,A230)&gt;1,"Pago a varias facturas",IF(H230&gt;=1,"Abono parcial",IF(H230&lt;=-1,"Revisar: paga de más",IF(D230&gt;0,"Exacto con retención o descuento","Pago exacto"))))))</f>
        <v/>
      </c>
      <c r="J230" s="14">
        <f>IF(B230="","",IF(COUNTIF(Extracto!$A$4:$A$304,A230)=0,"Revisar: ID no está en Extracto",IF(COUNTIF(Cartera!$A$4:$A$204,B230)=0,"Revisar: factura no está en Cartera",IF(H230&lt;=-1,"Revisar: paga de más","Listo para recibo de caja"))))</f>
        <v/>
      </c>
    </row>
    <row r="231">
      <c r="C231" s="17" t="n"/>
      <c r="D231" s="17" t="n"/>
      <c r="E231" s="13">
        <f>IF(B231="","",C231+D231)</f>
        <v/>
      </c>
      <c r="F231" s="14">
        <f>IF(B231="","",IFERROR(INDEX(Cartera!$B$4:$B$204,MATCH(B231,Cartera!$A$4:$A$204,0)),"Factura no está en Cartera"))</f>
        <v/>
      </c>
      <c r="G231" s="13">
        <f>IF(B231="","",IFERROR(INDEX(Cartera!$F$4:$F$204,MATCH(B231,Cartera!$A$4:$A$204,0)),0))</f>
        <v/>
      </c>
      <c r="H231" s="13">
        <f>IF(B231="","",G231-SUMIFS($E$4:E231,$B$4:B231,B231))</f>
        <v/>
      </c>
      <c r="I231" s="14">
        <f>IF(B231="","",IF(COUNTIF(Cartera!$A$4:$A$204,B231)=0,"Revisar: factura no está en Cartera",IF(COUNTIF(Cruces!$A$4:$A$404,A231)&gt;1,"Pago a varias facturas",IF(H231&gt;=1,"Abono parcial",IF(H231&lt;=-1,"Revisar: paga de más",IF(D231&gt;0,"Exacto con retención o descuento","Pago exacto"))))))</f>
        <v/>
      </c>
      <c r="J231" s="14">
        <f>IF(B231="","",IF(COUNTIF(Extracto!$A$4:$A$304,A231)=0,"Revisar: ID no está en Extracto",IF(COUNTIF(Cartera!$A$4:$A$204,B231)=0,"Revisar: factura no está en Cartera",IF(H231&lt;=-1,"Revisar: paga de más","Listo para recibo de caja"))))</f>
        <v/>
      </c>
    </row>
    <row r="232">
      <c r="C232" s="17" t="n"/>
      <c r="D232" s="17" t="n"/>
      <c r="E232" s="13">
        <f>IF(B232="","",C232+D232)</f>
        <v/>
      </c>
      <c r="F232" s="14">
        <f>IF(B232="","",IFERROR(INDEX(Cartera!$B$4:$B$204,MATCH(B232,Cartera!$A$4:$A$204,0)),"Factura no está en Cartera"))</f>
        <v/>
      </c>
      <c r="G232" s="13">
        <f>IF(B232="","",IFERROR(INDEX(Cartera!$F$4:$F$204,MATCH(B232,Cartera!$A$4:$A$204,0)),0))</f>
        <v/>
      </c>
      <c r="H232" s="13">
        <f>IF(B232="","",G232-SUMIFS($E$4:E232,$B$4:B232,B232))</f>
        <v/>
      </c>
      <c r="I232" s="14">
        <f>IF(B232="","",IF(COUNTIF(Cartera!$A$4:$A$204,B232)=0,"Revisar: factura no está en Cartera",IF(COUNTIF(Cruces!$A$4:$A$404,A232)&gt;1,"Pago a varias facturas",IF(H232&gt;=1,"Abono parcial",IF(H232&lt;=-1,"Revisar: paga de más",IF(D232&gt;0,"Exacto con retención o descuento","Pago exacto"))))))</f>
        <v/>
      </c>
      <c r="J232" s="14">
        <f>IF(B232="","",IF(COUNTIF(Extracto!$A$4:$A$304,A232)=0,"Revisar: ID no está en Extracto",IF(COUNTIF(Cartera!$A$4:$A$204,B232)=0,"Revisar: factura no está en Cartera",IF(H232&lt;=-1,"Revisar: paga de más","Listo para recibo de caja"))))</f>
        <v/>
      </c>
    </row>
    <row r="233">
      <c r="C233" s="17" t="n"/>
      <c r="D233" s="17" t="n"/>
      <c r="E233" s="13">
        <f>IF(B233="","",C233+D233)</f>
        <v/>
      </c>
      <c r="F233" s="14">
        <f>IF(B233="","",IFERROR(INDEX(Cartera!$B$4:$B$204,MATCH(B233,Cartera!$A$4:$A$204,0)),"Factura no está en Cartera"))</f>
        <v/>
      </c>
      <c r="G233" s="13">
        <f>IF(B233="","",IFERROR(INDEX(Cartera!$F$4:$F$204,MATCH(B233,Cartera!$A$4:$A$204,0)),0))</f>
        <v/>
      </c>
      <c r="H233" s="13">
        <f>IF(B233="","",G233-SUMIFS($E$4:E233,$B$4:B233,B233))</f>
        <v/>
      </c>
      <c r="I233" s="14">
        <f>IF(B233="","",IF(COUNTIF(Cartera!$A$4:$A$204,B233)=0,"Revisar: factura no está en Cartera",IF(COUNTIF(Cruces!$A$4:$A$404,A233)&gt;1,"Pago a varias facturas",IF(H233&gt;=1,"Abono parcial",IF(H233&lt;=-1,"Revisar: paga de más",IF(D233&gt;0,"Exacto con retención o descuento","Pago exacto"))))))</f>
        <v/>
      </c>
      <c r="J233" s="14">
        <f>IF(B233="","",IF(COUNTIF(Extracto!$A$4:$A$304,A233)=0,"Revisar: ID no está en Extracto",IF(COUNTIF(Cartera!$A$4:$A$204,B233)=0,"Revisar: factura no está en Cartera",IF(H233&lt;=-1,"Revisar: paga de más","Listo para recibo de caja"))))</f>
        <v/>
      </c>
    </row>
    <row r="234">
      <c r="C234" s="17" t="n"/>
      <c r="D234" s="17" t="n"/>
      <c r="E234" s="13">
        <f>IF(B234="","",C234+D234)</f>
        <v/>
      </c>
      <c r="F234" s="14">
        <f>IF(B234="","",IFERROR(INDEX(Cartera!$B$4:$B$204,MATCH(B234,Cartera!$A$4:$A$204,0)),"Factura no está en Cartera"))</f>
        <v/>
      </c>
      <c r="G234" s="13">
        <f>IF(B234="","",IFERROR(INDEX(Cartera!$F$4:$F$204,MATCH(B234,Cartera!$A$4:$A$204,0)),0))</f>
        <v/>
      </c>
      <c r="H234" s="13">
        <f>IF(B234="","",G234-SUMIFS($E$4:E234,$B$4:B234,B234))</f>
        <v/>
      </c>
      <c r="I234" s="14">
        <f>IF(B234="","",IF(COUNTIF(Cartera!$A$4:$A$204,B234)=0,"Revisar: factura no está en Cartera",IF(COUNTIF(Cruces!$A$4:$A$404,A234)&gt;1,"Pago a varias facturas",IF(H234&gt;=1,"Abono parcial",IF(H234&lt;=-1,"Revisar: paga de más",IF(D234&gt;0,"Exacto con retención o descuento","Pago exacto"))))))</f>
        <v/>
      </c>
      <c r="J234" s="14">
        <f>IF(B234="","",IF(COUNTIF(Extracto!$A$4:$A$304,A234)=0,"Revisar: ID no está en Extracto",IF(COUNTIF(Cartera!$A$4:$A$204,B234)=0,"Revisar: factura no está en Cartera",IF(H234&lt;=-1,"Revisar: paga de más","Listo para recibo de caja"))))</f>
        <v/>
      </c>
    </row>
    <row r="235">
      <c r="C235" s="17" t="n"/>
      <c r="D235" s="17" t="n"/>
      <c r="E235" s="13">
        <f>IF(B235="","",C235+D235)</f>
        <v/>
      </c>
      <c r="F235" s="14">
        <f>IF(B235="","",IFERROR(INDEX(Cartera!$B$4:$B$204,MATCH(B235,Cartera!$A$4:$A$204,0)),"Factura no está en Cartera"))</f>
        <v/>
      </c>
      <c r="G235" s="13">
        <f>IF(B235="","",IFERROR(INDEX(Cartera!$F$4:$F$204,MATCH(B235,Cartera!$A$4:$A$204,0)),0))</f>
        <v/>
      </c>
      <c r="H235" s="13">
        <f>IF(B235="","",G235-SUMIFS($E$4:E235,$B$4:B235,B235))</f>
        <v/>
      </c>
      <c r="I235" s="14">
        <f>IF(B235="","",IF(COUNTIF(Cartera!$A$4:$A$204,B235)=0,"Revisar: factura no está en Cartera",IF(COUNTIF(Cruces!$A$4:$A$404,A235)&gt;1,"Pago a varias facturas",IF(H235&gt;=1,"Abono parcial",IF(H235&lt;=-1,"Revisar: paga de más",IF(D235&gt;0,"Exacto con retención o descuento","Pago exacto"))))))</f>
        <v/>
      </c>
      <c r="J235" s="14">
        <f>IF(B235="","",IF(COUNTIF(Extracto!$A$4:$A$304,A235)=0,"Revisar: ID no está en Extracto",IF(COUNTIF(Cartera!$A$4:$A$204,B235)=0,"Revisar: factura no está en Cartera",IF(H235&lt;=-1,"Revisar: paga de más","Listo para recibo de caja"))))</f>
        <v/>
      </c>
    </row>
    <row r="236">
      <c r="C236" s="17" t="n"/>
      <c r="D236" s="17" t="n"/>
      <c r="E236" s="13">
        <f>IF(B236="","",C236+D236)</f>
        <v/>
      </c>
      <c r="F236" s="14">
        <f>IF(B236="","",IFERROR(INDEX(Cartera!$B$4:$B$204,MATCH(B236,Cartera!$A$4:$A$204,0)),"Factura no está en Cartera"))</f>
        <v/>
      </c>
      <c r="G236" s="13">
        <f>IF(B236="","",IFERROR(INDEX(Cartera!$F$4:$F$204,MATCH(B236,Cartera!$A$4:$A$204,0)),0))</f>
        <v/>
      </c>
      <c r="H236" s="13">
        <f>IF(B236="","",G236-SUMIFS($E$4:E236,$B$4:B236,B236))</f>
        <v/>
      </c>
      <c r="I236" s="14">
        <f>IF(B236="","",IF(COUNTIF(Cartera!$A$4:$A$204,B236)=0,"Revisar: factura no está en Cartera",IF(COUNTIF(Cruces!$A$4:$A$404,A236)&gt;1,"Pago a varias facturas",IF(H236&gt;=1,"Abono parcial",IF(H236&lt;=-1,"Revisar: paga de más",IF(D236&gt;0,"Exacto con retención o descuento","Pago exacto"))))))</f>
        <v/>
      </c>
      <c r="J236" s="14">
        <f>IF(B236="","",IF(COUNTIF(Extracto!$A$4:$A$304,A236)=0,"Revisar: ID no está en Extracto",IF(COUNTIF(Cartera!$A$4:$A$204,B236)=0,"Revisar: factura no está en Cartera",IF(H236&lt;=-1,"Revisar: paga de más","Listo para recibo de caja"))))</f>
        <v/>
      </c>
    </row>
    <row r="237">
      <c r="C237" s="17" t="n"/>
      <c r="D237" s="17" t="n"/>
      <c r="E237" s="13">
        <f>IF(B237="","",C237+D237)</f>
        <v/>
      </c>
      <c r="F237" s="14">
        <f>IF(B237="","",IFERROR(INDEX(Cartera!$B$4:$B$204,MATCH(B237,Cartera!$A$4:$A$204,0)),"Factura no está en Cartera"))</f>
        <v/>
      </c>
      <c r="G237" s="13">
        <f>IF(B237="","",IFERROR(INDEX(Cartera!$F$4:$F$204,MATCH(B237,Cartera!$A$4:$A$204,0)),0))</f>
        <v/>
      </c>
      <c r="H237" s="13">
        <f>IF(B237="","",G237-SUMIFS($E$4:E237,$B$4:B237,B237))</f>
        <v/>
      </c>
      <c r="I237" s="14">
        <f>IF(B237="","",IF(COUNTIF(Cartera!$A$4:$A$204,B237)=0,"Revisar: factura no está en Cartera",IF(COUNTIF(Cruces!$A$4:$A$404,A237)&gt;1,"Pago a varias facturas",IF(H237&gt;=1,"Abono parcial",IF(H237&lt;=-1,"Revisar: paga de más",IF(D237&gt;0,"Exacto con retención o descuento","Pago exacto"))))))</f>
        <v/>
      </c>
      <c r="J237" s="14">
        <f>IF(B237="","",IF(COUNTIF(Extracto!$A$4:$A$304,A237)=0,"Revisar: ID no está en Extracto",IF(COUNTIF(Cartera!$A$4:$A$204,B237)=0,"Revisar: factura no está en Cartera",IF(H237&lt;=-1,"Revisar: paga de más","Listo para recibo de caja"))))</f>
        <v/>
      </c>
    </row>
    <row r="238">
      <c r="C238" s="17" t="n"/>
      <c r="D238" s="17" t="n"/>
      <c r="E238" s="13">
        <f>IF(B238="","",C238+D238)</f>
        <v/>
      </c>
      <c r="F238" s="14">
        <f>IF(B238="","",IFERROR(INDEX(Cartera!$B$4:$B$204,MATCH(B238,Cartera!$A$4:$A$204,0)),"Factura no está en Cartera"))</f>
        <v/>
      </c>
      <c r="G238" s="13">
        <f>IF(B238="","",IFERROR(INDEX(Cartera!$F$4:$F$204,MATCH(B238,Cartera!$A$4:$A$204,0)),0))</f>
        <v/>
      </c>
      <c r="H238" s="13">
        <f>IF(B238="","",G238-SUMIFS($E$4:E238,$B$4:B238,B238))</f>
        <v/>
      </c>
      <c r="I238" s="14">
        <f>IF(B238="","",IF(COUNTIF(Cartera!$A$4:$A$204,B238)=0,"Revisar: factura no está en Cartera",IF(COUNTIF(Cruces!$A$4:$A$404,A238)&gt;1,"Pago a varias facturas",IF(H238&gt;=1,"Abono parcial",IF(H238&lt;=-1,"Revisar: paga de más",IF(D238&gt;0,"Exacto con retención o descuento","Pago exacto"))))))</f>
        <v/>
      </c>
      <c r="J238" s="14">
        <f>IF(B238="","",IF(COUNTIF(Extracto!$A$4:$A$304,A238)=0,"Revisar: ID no está en Extracto",IF(COUNTIF(Cartera!$A$4:$A$204,B238)=0,"Revisar: factura no está en Cartera",IF(H238&lt;=-1,"Revisar: paga de más","Listo para recibo de caja"))))</f>
        <v/>
      </c>
    </row>
    <row r="239">
      <c r="C239" s="17" t="n"/>
      <c r="D239" s="17" t="n"/>
      <c r="E239" s="13">
        <f>IF(B239="","",C239+D239)</f>
        <v/>
      </c>
      <c r="F239" s="14">
        <f>IF(B239="","",IFERROR(INDEX(Cartera!$B$4:$B$204,MATCH(B239,Cartera!$A$4:$A$204,0)),"Factura no está en Cartera"))</f>
        <v/>
      </c>
      <c r="G239" s="13">
        <f>IF(B239="","",IFERROR(INDEX(Cartera!$F$4:$F$204,MATCH(B239,Cartera!$A$4:$A$204,0)),0))</f>
        <v/>
      </c>
      <c r="H239" s="13">
        <f>IF(B239="","",G239-SUMIFS($E$4:E239,$B$4:B239,B239))</f>
        <v/>
      </c>
      <c r="I239" s="14">
        <f>IF(B239="","",IF(COUNTIF(Cartera!$A$4:$A$204,B239)=0,"Revisar: factura no está en Cartera",IF(COUNTIF(Cruces!$A$4:$A$404,A239)&gt;1,"Pago a varias facturas",IF(H239&gt;=1,"Abono parcial",IF(H239&lt;=-1,"Revisar: paga de más",IF(D239&gt;0,"Exacto con retención o descuento","Pago exacto"))))))</f>
        <v/>
      </c>
      <c r="J239" s="14">
        <f>IF(B239="","",IF(COUNTIF(Extracto!$A$4:$A$304,A239)=0,"Revisar: ID no está en Extracto",IF(COUNTIF(Cartera!$A$4:$A$204,B239)=0,"Revisar: factura no está en Cartera",IF(H239&lt;=-1,"Revisar: paga de más","Listo para recibo de caja"))))</f>
        <v/>
      </c>
    </row>
    <row r="240">
      <c r="C240" s="17" t="n"/>
      <c r="D240" s="17" t="n"/>
      <c r="E240" s="13">
        <f>IF(B240="","",C240+D240)</f>
        <v/>
      </c>
      <c r="F240" s="14">
        <f>IF(B240="","",IFERROR(INDEX(Cartera!$B$4:$B$204,MATCH(B240,Cartera!$A$4:$A$204,0)),"Factura no está en Cartera"))</f>
        <v/>
      </c>
      <c r="G240" s="13">
        <f>IF(B240="","",IFERROR(INDEX(Cartera!$F$4:$F$204,MATCH(B240,Cartera!$A$4:$A$204,0)),0))</f>
        <v/>
      </c>
      <c r="H240" s="13">
        <f>IF(B240="","",G240-SUMIFS($E$4:E240,$B$4:B240,B240))</f>
        <v/>
      </c>
      <c r="I240" s="14">
        <f>IF(B240="","",IF(COUNTIF(Cartera!$A$4:$A$204,B240)=0,"Revisar: factura no está en Cartera",IF(COUNTIF(Cruces!$A$4:$A$404,A240)&gt;1,"Pago a varias facturas",IF(H240&gt;=1,"Abono parcial",IF(H240&lt;=-1,"Revisar: paga de más",IF(D240&gt;0,"Exacto con retención o descuento","Pago exacto"))))))</f>
        <v/>
      </c>
      <c r="J240" s="14">
        <f>IF(B240="","",IF(COUNTIF(Extracto!$A$4:$A$304,A240)=0,"Revisar: ID no está en Extracto",IF(COUNTIF(Cartera!$A$4:$A$204,B240)=0,"Revisar: factura no está en Cartera",IF(H240&lt;=-1,"Revisar: paga de más","Listo para recibo de caja"))))</f>
        <v/>
      </c>
    </row>
    <row r="241">
      <c r="C241" s="17" t="n"/>
      <c r="D241" s="17" t="n"/>
      <c r="E241" s="13">
        <f>IF(B241="","",C241+D241)</f>
        <v/>
      </c>
      <c r="F241" s="14">
        <f>IF(B241="","",IFERROR(INDEX(Cartera!$B$4:$B$204,MATCH(B241,Cartera!$A$4:$A$204,0)),"Factura no está en Cartera"))</f>
        <v/>
      </c>
      <c r="G241" s="13">
        <f>IF(B241="","",IFERROR(INDEX(Cartera!$F$4:$F$204,MATCH(B241,Cartera!$A$4:$A$204,0)),0))</f>
        <v/>
      </c>
      <c r="H241" s="13">
        <f>IF(B241="","",G241-SUMIFS($E$4:E241,$B$4:B241,B241))</f>
        <v/>
      </c>
      <c r="I241" s="14">
        <f>IF(B241="","",IF(COUNTIF(Cartera!$A$4:$A$204,B241)=0,"Revisar: factura no está en Cartera",IF(COUNTIF(Cruces!$A$4:$A$404,A241)&gt;1,"Pago a varias facturas",IF(H241&gt;=1,"Abono parcial",IF(H241&lt;=-1,"Revisar: paga de más",IF(D241&gt;0,"Exacto con retención o descuento","Pago exacto"))))))</f>
        <v/>
      </c>
      <c r="J241" s="14">
        <f>IF(B241="","",IF(COUNTIF(Extracto!$A$4:$A$304,A241)=0,"Revisar: ID no está en Extracto",IF(COUNTIF(Cartera!$A$4:$A$204,B241)=0,"Revisar: factura no está en Cartera",IF(H241&lt;=-1,"Revisar: paga de más","Listo para recibo de caja"))))</f>
        <v/>
      </c>
    </row>
    <row r="242">
      <c r="C242" s="17" t="n"/>
      <c r="D242" s="17" t="n"/>
      <c r="E242" s="13">
        <f>IF(B242="","",C242+D242)</f>
        <v/>
      </c>
      <c r="F242" s="14">
        <f>IF(B242="","",IFERROR(INDEX(Cartera!$B$4:$B$204,MATCH(B242,Cartera!$A$4:$A$204,0)),"Factura no está en Cartera"))</f>
        <v/>
      </c>
      <c r="G242" s="13">
        <f>IF(B242="","",IFERROR(INDEX(Cartera!$F$4:$F$204,MATCH(B242,Cartera!$A$4:$A$204,0)),0))</f>
        <v/>
      </c>
      <c r="H242" s="13">
        <f>IF(B242="","",G242-SUMIFS($E$4:E242,$B$4:B242,B242))</f>
        <v/>
      </c>
      <c r="I242" s="14">
        <f>IF(B242="","",IF(COUNTIF(Cartera!$A$4:$A$204,B242)=0,"Revisar: factura no está en Cartera",IF(COUNTIF(Cruces!$A$4:$A$404,A242)&gt;1,"Pago a varias facturas",IF(H242&gt;=1,"Abono parcial",IF(H242&lt;=-1,"Revisar: paga de más",IF(D242&gt;0,"Exacto con retención o descuento","Pago exacto"))))))</f>
        <v/>
      </c>
      <c r="J242" s="14">
        <f>IF(B242="","",IF(COUNTIF(Extracto!$A$4:$A$304,A242)=0,"Revisar: ID no está en Extracto",IF(COUNTIF(Cartera!$A$4:$A$204,B242)=0,"Revisar: factura no está en Cartera",IF(H242&lt;=-1,"Revisar: paga de más","Listo para recibo de caja"))))</f>
        <v/>
      </c>
    </row>
    <row r="243">
      <c r="C243" s="17" t="n"/>
      <c r="D243" s="17" t="n"/>
      <c r="E243" s="13">
        <f>IF(B243="","",C243+D243)</f>
        <v/>
      </c>
      <c r="F243" s="14">
        <f>IF(B243="","",IFERROR(INDEX(Cartera!$B$4:$B$204,MATCH(B243,Cartera!$A$4:$A$204,0)),"Factura no está en Cartera"))</f>
        <v/>
      </c>
      <c r="G243" s="13">
        <f>IF(B243="","",IFERROR(INDEX(Cartera!$F$4:$F$204,MATCH(B243,Cartera!$A$4:$A$204,0)),0))</f>
        <v/>
      </c>
      <c r="H243" s="13">
        <f>IF(B243="","",G243-SUMIFS($E$4:E243,$B$4:B243,B243))</f>
        <v/>
      </c>
      <c r="I243" s="14">
        <f>IF(B243="","",IF(COUNTIF(Cartera!$A$4:$A$204,B243)=0,"Revisar: factura no está en Cartera",IF(COUNTIF(Cruces!$A$4:$A$404,A243)&gt;1,"Pago a varias facturas",IF(H243&gt;=1,"Abono parcial",IF(H243&lt;=-1,"Revisar: paga de más",IF(D243&gt;0,"Exacto con retención o descuento","Pago exacto"))))))</f>
        <v/>
      </c>
      <c r="J243" s="14">
        <f>IF(B243="","",IF(COUNTIF(Extracto!$A$4:$A$304,A243)=0,"Revisar: ID no está en Extracto",IF(COUNTIF(Cartera!$A$4:$A$204,B243)=0,"Revisar: factura no está en Cartera",IF(H243&lt;=-1,"Revisar: paga de más","Listo para recibo de caja"))))</f>
        <v/>
      </c>
    </row>
    <row r="244">
      <c r="C244" s="17" t="n"/>
      <c r="D244" s="17" t="n"/>
      <c r="E244" s="13">
        <f>IF(B244="","",C244+D244)</f>
        <v/>
      </c>
      <c r="F244" s="14">
        <f>IF(B244="","",IFERROR(INDEX(Cartera!$B$4:$B$204,MATCH(B244,Cartera!$A$4:$A$204,0)),"Factura no está en Cartera"))</f>
        <v/>
      </c>
      <c r="G244" s="13">
        <f>IF(B244="","",IFERROR(INDEX(Cartera!$F$4:$F$204,MATCH(B244,Cartera!$A$4:$A$204,0)),0))</f>
        <v/>
      </c>
      <c r="H244" s="13">
        <f>IF(B244="","",G244-SUMIFS($E$4:E244,$B$4:B244,B244))</f>
        <v/>
      </c>
      <c r="I244" s="14">
        <f>IF(B244="","",IF(COUNTIF(Cartera!$A$4:$A$204,B244)=0,"Revisar: factura no está en Cartera",IF(COUNTIF(Cruces!$A$4:$A$404,A244)&gt;1,"Pago a varias facturas",IF(H244&gt;=1,"Abono parcial",IF(H244&lt;=-1,"Revisar: paga de más",IF(D244&gt;0,"Exacto con retención o descuento","Pago exacto"))))))</f>
        <v/>
      </c>
      <c r="J244" s="14">
        <f>IF(B244="","",IF(COUNTIF(Extracto!$A$4:$A$304,A244)=0,"Revisar: ID no está en Extracto",IF(COUNTIF(Cartera!$A$4:$A$204,B244)=0,"Revisar: factura no está en Cartera",IF(H244&lt;=-1,"Revisar: paga de más","Listo para recibo de caja"))))</f>
        <v/>
      </c>
    </row>
    <row r="245">
      <c r="C245" s="17" t="n"/>
      <c r="D245" s="17" t="n"/>
      <c r="E245" s="13">
        <f>IF(B245="","",C245+D245)</f>
        <v/>
      </c>
      <c r="F245" s="14">
        <f>IF(B245="","",IFERROR(INDEX(Cartera!$B$4:$B$204,MATCH(B245,Cartera!$A$4:$A$204,0)),"Factura no está en Cartera"))</f>
        <v/>
      </c>
      <c r="G245" s="13">
        <f>IF(B245="","",IFERROR(INDEX(Cartera!$F$4:$F$204,MATCH(B245,Cartera!$A$4:$A$204,0)),0))</f>
        <v/>
      </c>
      <c r="H245" s="13">
        <f>IF(B245="","",G245-SUMIFS($E$4:E245,$B$4:B245,B245))</f>
        <v/>
      </c>
      <c r="I245" s="14">
        <f>IF(B245="","",IF(COUNTIF(Cartera!$A$4:$A$204,B245)=0,"Revisar: factura no está en Cartera",IF(COUNTIF(Cruces!$A$4:$A$404,A245)&gt;1,"Pago a varias facturas",IF(H245&gt;=1,"Abono parcial",IF(H245&lt;=-1,"Revisar: paga de más",IF(D245&gt;0,"Exacto con retención o descuento","Pago exacto"))))))</f>
        <v/>
      </c>
      <c r="J245" s="14">
        <f>IF(B245="","",IF(COUNTIF(Extracto!$A$4:$A$304,A245)=0,"Revisar: ID no está en Extracto",IF(COUNTIF(Cartera!$A$4:$A$204,B245)=0,"Revisar: factura no está en Cartera",IF(H245&lt;=-1,"Revisar: paga de más","Listo para recibo de caja"))))</f>
        <v/>
      </c>
    </row>
    <row r="246">
      <c r="C246" s="17" t="n"/>
      <c r="D246" s="17" t="n"/>
      <c r="E246" s="13">
        <f>IF(B246="","",C246+D246)</f>
        <v/>
      </c>
      <c r="F246" s="14">
        <f>IF(B246="","",IFERROR(INDEX(Cartera!$B$4:$B$204,MATCH(B246,Cartera!$A$4:$A$204,0)),"Factura no está en Cartera"))</f>
        <v/>
      </c>
      <c r="G246" s="13">
        <f>IF(B246="","",IFERROR(INDEX(Cartera!$F$4:$F$204,MATCH(B246,Cartera!$A$4:$A$204,0)),0))</f>
        <v/>
      </c>
      <c r="H246" s="13">
        <f>IF(B246="","",G246-SUMIFS($E$4:E246,$B$4:B246,B246))</f>
        <v/>
      </c>
      <c r="I246" s="14">
        <f>IF(B246="","",IF(COUNTIF(Cartera!$A$4:$A$204,B246)=0,"Revisar: factura no está en Cartera",IF(COUNTIF(Cruces!$A$4:$A$404,A246)&gt;1,"Pago a varias facturas",IF(H246&gt;=1,"Abono parcial",IF(H246&lt;=-1,"Revisar: paga de más",IF(D246&gt;0,"Exacto con retención o descuento","Pago exacto"))))))</f>
        <v/>
      </c>
      <c r="J246" s="14">
        <f>IF(B246="","",IF(COUNTIF(Extracto!$A$4:$A$304,A246)=0,"Revisar: ID no está en Extracto",IF(COUNTIF(Cartera!$A$4:$A$204,B246)=0,"Revisar: factura no está en Cartera",IF(H246&lt;=-1,"Revisar: paga de más","Listo para recibo de caja"))))</f>
        <v/>
      </c>
    </row>
    <row r="247">
      <c r="C247" s="17" t="n"/>
      <c r="D247" s="17" t="n"/>
      <c r="E247" s="13">
        <f>IF(B247="","",C247+D247)</f>
        <v/>
      </c>
      <c r="F247" s="14">
        <f>IF(B247="","",IFERROR(INDEX(Cartera!$B$4:$B$204,MATCH(B247,Cartera!$A$4:$A$204,0)),"Factura no está en Cartera"))</f>
        <v/>
      </c>
      <c r="G247" s="13">
        <f>IF(B247="","",IFERROR(INDEX(Cartera!$F$4:$F$204,MATCH(B247,Cartera!$A$4:$A$204,0)),0))</f>
        <v/>
      </c>
      <c r="H247" s="13">
        <f>IF(B247="","",G247-SUMIFS($E$4:E247,$B$4:B247,B247))</f>
        <v/>
      </c>
      <c r="I247" s="14">
        <f>IF(B247="","",IF(COUNTIF(Cartera!$A$4:$A$204,B247)=0,"Revisar: factura no está en Cartera",IF(COUNTIF(Cruces!$A$4:$A$404,A247)&gt;1,"Pago a varias facturas",IF(H247&gt;=1,"Abono parcial",IF(H247&lt;=-1,"Revisar: paga de más",IF(D247&gt;0,"Exacto con retención o descuento","Pago exacto"))))))</f>
        <v/>
      </c>
      <c r="J247" s="14">
        <f>IF(B247="","",IF(COUNTIF(Extracto!$A$4:$A$304,A247)=0,"Revisar: ID no está en Extracto",IF(COUNTIF(Cartera!$A$4:$A$204,B247)=0,"Revisar: factura no está en Cartera",IF(H247&lt;=-1,"Revisar: paga de más","Listo para recibo de caja"))))</f>
        <v/>
      </c>
    </row>
    <row r="248">
      <c r="C248" s="17" t="n"/>
      <c r="D248" s="17" t="n"/>
      <c r="E248" s="13">
        <f>IF(B248="","",C248+D248)</f>
        <v/>
      </c>
      <c r="F248" s="14">
        <f>IF(B248="","",IFERROR(INDEX(Cartera!$B$4:$B$204,MATCH(B248,Cartera!$A$4:$A$204,0)),"Factura no está en Cartera"))</f>
        <v/>
      </c>
      <c r="G248" s="13">
        <f>IF(B248="","",IFERROR(INDEX(Cartera!$F$4:$F$204,MATCH(B248,Cartera!$A$4:$A$204,0)),0))</f>
        <v/>
      </c>
      <c r="H248" s="13">
        <f>IF(B248="","",G248-SUMIFS($E$4:E248,$B$4:B248,B248))</f>
        <v/>
      </c>
      <c r="I248" s="14">
        <f>IF(B248="","",IF(COUNTIF(Cartera!$A$4:$A$204,B248)=0,"Revisar: factura no está en Cartera",IF(COUNTIF(Cruces!$A$4:$A$404,A248)&gt;1,"Pago a varias facturas",IF(H248&gt;=1,"Abono parcial",IF(H248&lt;=-1,"Revisar: paga de más",IF(D248&gt;0,"Exacto con retención o descuento","Pago exacto"))))))</f>
        <v/>
      </c>
      <c r="J248" s="14">
        <f>IF(B248="","",IF(COUNTIF(Extracto!$A$4:$A$304,A248)=0,"Revisar: ID no está en Extracto",IF(COUNTIF(Cartera!$A$4:$A$204,B248)=0,"Revisar: factura no está en Cartera",IF(H248&lt;=-1,"Revisar: paga de más","Listo para recibo de caja"))))</f>
        <v/>
      </c>
    </row>
    <row r="249">
      <c r="C249" s="17" t="n"/>
      <c r="D249" s="17" t="n"/>
      <c r="E249" s="13">
        <f>IF(B249="","",C249+D249)</f>
        <v/>
      </c>
      <c r="F249" s="14">
        <f>IF(B249="","",IFERROR(INDEX(Cartera!$B$4:$B$204,MATCH(B249,Cartera!$A$4:$A$204,0)),"Factura no está en Cartera"))</f>
        <v/>
      </c>
      <c r="G249" s="13">
        <f>IF(B249="","",IFERROR(INDEX(Cartera!$F$4:$F$204,MATCH(B249,Cartera!$A$4:$A$204,0)),0))</f>
        <v/>
      </c>
      <c r="H249" s="13">
        <f>IF(B249="","",G249-SUMIFS($E$4:E249,$B$4:B249,B249))</f>
        <v/>
      </c>
      <c r="I249" s="14">
        <f>IF(B249="","",IF(COUNTIF(Cartera!$A$4:$A$204,B249)=0,"Revisar: factura no está en Cartera",IF(COUNTIF(Cruces!$A$4:$A$404,A249)&gt;1,"Pago a varias facturas",IF(H249&gt;=1,"Abono parcial",IF(H249&lt;=-1,"Revisar: paga de más",IF(D249&gt;0,"Exacto con retención o descuento","Pago exacto"))))))</f>
        <v/>
      </c>
      <c r="J249" s="14">
        <f>IF(B249="","",IF(COUNTIF(Extracto!$A$4:$A$304,A249)=0,"Revisar: ID no está en Extracto",IF(COUNTIF(Cartera!$A$4:$A$204,B249)=0,"Revisar: factura no está en Cartera",IF(H249&lt;=-1,"Revisar: paga de más","Listo para recibo de caja"))))</f>
        <v/>
      </c>
    </row>
    <row r="250">
      <c r="C250" s="17" t="n"/>
      <c r="D250" s="17" t="n"/>
      <c r="E250" s="13">
        <f>IF(B250="","",C250+D250)</f>
        <v/>
      </c>
      <c r="F250" s="14">
        <f>IF(B250="","",IFERROR(INDEX(Cartera!$B$4:$B$204,MATCH(B250,Cartera!$A$4:$A$204,0)),"Factura no está en Cartera"))</f>
        <v/>
      </c>
      <c r="G250" s="13">
        <f>IF(B250="","",IFERROR(INDEX(Cartera!$F$4:$F$204,MATCH(B250,Cartera!$A$4:$A$204,0)),0))</f>
        <v/>
      </c>
      <c r="H250" s="13">
        <f>IF(B250="","",G250-SUMIFS($E$4:E250,$B$4:B250,B250))</f>
        <v/>
      </c>
      <c r="I250" s="14">
        <f>IF(B250="","",IF(COUNTIF(Cartera!$A$4:$A$204,B250)=0,"Revisar: factura no está en Cartera",IF(COUNTIF(Cruces!$A$4:$A$404,A250)&gt;1,"Pago a varias facturas",IF(H250&gt;=1,"Abono parcial",IF(H250&lt;=-1,"Revisar: paga de más",IF(D250&gt;0,"Exacto con retención o descuento","Pago exacto"))))))</f>
        <v/>
      </c>
      <c r="J250" s="14">
        <f>IF(B250="","",IF(COUNTIF(Extracto!$A$4:$A$304,A250)=0,"Revisar: ID no está en Extracto",IF(COUNTIF(Cartera!$A$4:$A$204,B250)=0,"Revisar: factura no está en Cartera",IF(H250&lt;=-1,"Revisar: paga de más","Listo para recibo de caja"))))</f>
        <v/>
      </c>
    </row>
    <row r="251">
      <c r="C251" s="17" t="n"/>
      <c r="D251" s="17" t="n"/>
      <c r="E251" s="13">
        <f>IF(B251="","",C251+D251)</f>
        <v/>
      </c>
      <c r="F251" s="14">
        <f>IF(B251="","",IFERROR(INDEX(Cartera!$B$4:$B$204,MATCH(B251,Cartera!$A$4:$A$204,0)),"Factura no está en Cartera"))</f>
        <v/>
      </c>
      <c r="G251" s="13">
        <f>IF(B251="","",IFERROR(INDEX(Cartera!$F$4:$F$204,MATCH(B251,Cartera!$A$4:$A$204,0)),0))</f>
        <v/>
      </c>
      <c r="H251" s="13">
        <f>IF(B251="","",G251-SUMIFS($E$4:E251,$B$4:B251,B251))</f>
        <v/>
      </c>
      <c r="I251" s="14">
        <f>IF(B251="","",IF(COUNTIF(Cartera!$A$4:$A$204,B251)=0,"Revisar: factura no está en Cartera",IF(COUNTIF(Cruces!$A$4:$A$404,A251)&gt;1,"Pago a varias facturas",IF(H251&gt;=1,"Abono parcial",IF(H251&lt;=-1,"Revisar: paga de más",IF(D251&gt;0,"Exacto con retención o descuento","Pago exacto"))))))</f>
        <v/>
      </c>
      <c r="J251" s="14">
        <f>IF(B251="","",IF(COUNTIF(Extracto!$A$4:$A$304,A251)=0,"Revisar: ID no está en Extracto",IF(COUNTIF(Cartera!$A$4:$A$204,B251)=0,"Revisar: factura no está en Cartera",IF(H251&lt;=-1,"Revisar: paga de más","Listo para recibo de caja"))))</f>
        <v/>
      </c>
    </row>
    <row r="252">
      <c r="C252" s="17" t="n"/>
      <c r="D252" s="17" t="n"/>
      <c r="E252" s="13">
        <f>IF(B252="","",C252+D252)</f>
        <v/>
      </c>
      <c r="F252" s="14">
        <f>IF(B252="","",IFERROR(INDEX(Cartera!$B$4:$B$204,MATCH(B252,Cartera!$A$4:$A$204,0)),"Factura no está en Cartera"))</f>
        <v/>
      </c>
      <c r="G252" s="13">
        <f>IF(B252="","",IFERROR(INDEX(Cartera!$F$4:$F$204,MATCH(B252,Cartera!$A$4:$A$204,0)),0))</f>
        <v/>
      </c>
      <c r="H252" s="13">
        <f>IF(B252="","",G252-SUMIFS($E$4:E252,$B$4:B252,B252))</f>
        <v/>
      </c>
      <c r="I252" s="14">
        <f>IF(B252="","",IF(COUNTIF(Cartera!$A$4:$A$204,B252)=0,"Revisar: factura no está en Cartera",IF(COUNTIF(Cruces!$A$4:$A$404,A252)&gt;1,"Pago a varias facturas",IF(H252&gt;=1,"Abono parcial",IF(H252&lt;=-1,"Revisar: paga de más",IF(D252&gt;0,"Exacto con retención o descuento","Pago exacto"))))))</f>
        <v/>
      </c>
      <c r="J252" s="14">
        <f>IF(B252="","",IF(COUNTIF(Extracto!$A$4:$A$304,A252)=0,"Revisar: ID no está en Extracto",IF(COUNTIF(Cartera!$A$4:$A$204,B252)=0,"Revisar: factura no está en Cartera",IF(H252&lt;=-1,"Revisar: paga de más","Listo para recibo de caja"))))</f>
        <v/>
      </c>
    </row>
    <row r="253">
      <c r="C253" s="17" t="n"/>
      <c r="D253" s="17" t="n"/>
      <c r="E253" s="13">
        <f>IF(B253="","",C253+D253)</f>
        <v/>
      </c>
      <c r="F253" s="14">
        <f>IF(B253="","",IFERROR(INDEX(Cartera!$B$4:$B$204,MATCH(B253,Cartera!$A$4:$A$204,0)),"Factura no está en Cartera"))</f>
        <v/>
      </c>
      <c r="G253" s="13">
        <f>IF(B253="","",IFERROR(INDEX(Cartera!$F$4:$F$204,MATCH(B253,Cartera!$A$4:$A$204,0)),0))</f>
        <v/>
      </c>
      <c r="H253" s="13">
        <f>IF(B253="","",G253-SUMIFS($E$4:E253,$B$4:B253,B253))</f>
        <v/>
      </c>
      <c r="I253" s="14">
        <f>IF(B253="","",IF(COUNTIF(Cartera!$A$4:$A$204,B253)=0,"Revisar: factura no está en Cartera",IF(COUNTIF(Cruces!$A$4:$A$404,A253)&gt;1,"Pago a varias facturas",IF(H253&gt;=1,"Abono parcial",IF(H253&lt;=-1,"Revisar: paga de más",IF(D253&gt;0,"Exacto con retención o descuento","Pago exacto"))))))</f>
        <v/>
      </c>
      <c r="J253" s="14">
        <f>IF(B253="","",IF(COUNTIF(Extracto!$A$4:$A$304,A253)=0,"Revisar: ID no está en Extracto",IF(COUNTIF(Cartera!$A$4:$A$204,B253)=0,"Revisar: factura no está en Cartera",IF(H253&lt;=-1,"Revisar: paga de más","Listo para recibo de caja"))))</f>
        <v/>
      </c>
    </row>
    <row r="254">
      <c r="C254" s="17" t="n"/>
      <c r="D254" s="17" t="n"/>
      <c r="E254" s="13">
        <f>IF(B254="","",C254+D254)</f>
        <v/>
      </c>
      <c r="F254" s="14">
        <f>IF(B254="","",IFERROR(INDEX(Cartera!$B$4:$B$204,MATCH(B254,Cartera!$A$4:$A$204,0)),"Factura no está en Cartera"))</f>
        <v/>
      </c>
      <c r="G254" s="13">
        <f>IF(B254="","",IFERROR(INDEX(Cartera!$F$4:$F$204,MATCH(B254,Cartera!$A$4:$A$204,0)),0))</f>
        <v/>
      </c>
      <c r="H254" s="13">
        <f>IF(B254="","",G254-SUMIFS($E$4:E254,$B$4:B254,B254))</f>
        <v/>
      </c>
      <c r="I254" s="14">
        <f>IF(B254="","",IF(COUNTIF(Cartera!$A$4:$A$204,B254)=0,"Revisar: factura no está en Cartera",IF(COUNTIF(Cruces!$A$4:$A$404,A254)&gt;1,"Pago a varias facturas",IF(H254&gt;=1,"Abono parcial",IF(H254&lt;=-1,"Revisar: paga de más",IF(D254&gt;0,"Exacto con retención o descuento","Pago exacto"))))))</f>
        <v/>
      </c>
      <c r="J254" s="14">
        <f>IF(B254="","",IF(COUNTIF(Extracto!$A$4:$A$304,A254)=0,"Revisar: ID no está en Extracto",IF(COUNTIF(Cartera!$A$4:$A$204,B254)=0,"Revisar: factura no está en Cartera",IF(H254&lt;=-1,"Revisar: paga de más","Listo para recibo de caja"))))</f>
        <v/>
      </c>
    </row>
    <row r="255">
      <c r="C255" s="17" t="n"/>
      <c r="D255" s="17" t="n"/>
      <c r="E255" s="13">
        <f>IF(B255="","",C255+D255)</f>
        <v/>
      </c>
      <c r="F255" s="14">
        <f>IF(B255="","",IFERROR(INDEX(Cartera!$B$4:$B$204,MATCH(B255,Cartera!$A$4:$A$204,0)),"Factura no está en Cartera"))</f>
        <v/>
      </c>
      <c r="G255" s="13">
        <f>IF(B255="","",IFERROR(INDEX(Cartera!$F$4:$F$204,MATCH(B255,Cartera!$A$4:$A$204,0)),0))</f>
        <v/>
      </c>
      <c r="H255" s="13">
        <f>IF(B255="","",G255-SUMIFS($E$4:E255,$B$4:B255,B255))</f>
        <v/>
      </c>
      <c r="I255" s="14">
        <f>IF(B255="","",IF(COUNTIF(Cartera!$A$4:$A$204,B255)=0,"Revisar: factura no está en Cartera",IF(COUNTIF(Cruces!$A$4:$A$404,A255)&gt;1,"Pago a varias facturas",IF(H255&gt;=1,"Abono parcial",IF(H255&lt;=-1,"Revisar: paga de más",IF(D255&gt;0,"Exacto con retención o descuento","Pago exacto"))))))</f>
        <v/>
      </c>
      <c r="J255" s="14">
        <f>IF(B255="","",IF(COUNTIF(Extracto!$A$4:$A$304,A255)=0,"Revisar: ID no está en Extracto",IF(COUNTIF(Cartera!$A$4:$A$204,B255)=0,"Revisar: factura no está en Cartera",IF(H255&lt;=-1,"Revisar: paga de más","Listo para recibo de caja"))))</f>
        <v/>
      </c>
    </row>
    <row r="256">
      <c r="C256" s="17" t="n"/>
      <c r="D256" s="17" t="n"/>
      <c r="E256" s="13">
        <f>IF(B256="","",C256+D256)</f>
        <v/>
      </c>
      <c r="F256" s="14">
        <f>IF(B256="","",IFERROR(INDEX(Cartera!$B$4:$B$204,MATCH(B256,Cartera!$A$4:$A$204,0)),"Factura no está en Cartera"))</f>
        <v/>
      </c>
      <c r="G256" s="13">
        <f>IF(B256="","",IFERROR(INDEX(Cartera!$F$4:$F$204,MATCH(B256,Cartera!$A$4:$A$204,0)),0))</f>
        <v/>
      </c>
      <c r="H256" s="13">
        <f>IF(B256="","",G256-SUMIFS($E$4:E256,$B$4:B256,B256))</f>
        <v/>
      </c>
      <c r="I256" s="14">
        <f>IF(B256="","",IF(COUNTIF(Cartera!$A$4:$A$204,B256)=0,"Revisar: factura no está en Cartera",IF(COUNTIF(Cruces!$A$4:$A$404,A256)&gt;1,"Pago a varias facturas",IF(H256&gt;=1,"Abono parcial",IF(H256&lt;=-1,"Revisar: paga de más",IF(D256&gt;0,"Exacto con retención o descuento","Pago exacto"))))))</f>
        <v/>
      </c>
      <c r="J256" s="14">
        <f>IF(B256="","",IF(COUNTIF(Extracto!$A$4:$A$304,A256)=0,"Revisar: ID no está en Extracto",IF(COUNTIF(Cartera!$A$4:$A$204,B256)=0,"Revisar: factura no está en Cartera",IF(H256&lt;=-1,"Revisar: paga de más","Listo para recibo de caja"))))</f>
        <v/>
      </c>
    </row>
    <row r="257">
      <c r="C257" s="17" t="n"/>
      <c r="D257" s="17" t="n"/>
      <c r="E257" s="13">
        <f>IF(B257="","",C257+D257)</f>
        <v/>
      </c>
      <c r="F257" s="14">
        <f>IF(B257="","",IFERROR(INDEX(Cartera!$B$4:$B$204,MATCH(B257,Cartera!$A$4:$A$204,0)),"Factura no está en Cartera"))</f>
        <v/>
      </c>
      <c r="G257" s="13">
        <f>IF(B257="","",IFERROR(INDEX(Cartera!$F$4:$F$204,MATCH(B257,Cartera!$A$4:$A$204,0)),0))</f>
        <v/>
      </c>
      <c r="H257" s="13">
        <f>IF(B257="","",G257-SUMIFS($E$4:E257,$B$4:B257,B257))</f>
        <v/>
      </c>
      <c r="I257" s="14">
        <f>IF(B257="","",IF(COUNTIF(Cartera!$A$4:$A$204,B257)=0,"Revisar: factura no está en Cartera",IF(COUNTIF(Cruces!$A$4:$A$404,A257)&gt;1,"Pago a varias facturas",IF(H257&gt;=1,"Abono parcial",IF(H257&lt;=-1,"Revisar: paga de más",IF(D257&gt;0,"Exacto con retención o descuento","Pago exacto"))))))</f>
        <v/>
      </c>
      <c r="J257" s="14">
        <f>IF(B257="","",IF(COUNTIF(Extracto!$A$4:$A$304,A257)=0,"Revisar: ID no está en Extracto",IF(COUNTIF(Cartera!$A$4:$A$204,B257)=0,"Revisar: factura no está en Cartera",IF(H257&lt;=-1,"Revisar: paga de más","Listo para recibo de caja"))))</f>
        <v/>
      </c>
    </row>
    <row r="258">
      <c r="C258" s="17" t="n"/>
      <c r="D258" s="17" t="n"/>
      <c r="E258" s="13">
        <f>IF(B258="","",C258+D258)</f>
        <v/>
      </c>
      <c r="F258" s="14">
        <f>IF(B258="","",IFERROR(INDEX(Cartera!$B$4:$B$204,MATCH(B258,Cartera!$A$4:$A$204,0)),"Factura no está en Cartera"))</f>
        <v/>
      </c>
      <c r="G258" s="13">
        <f>IF(B258="","",IFERROR(INDEX(Cartera!$F$4:$F$204,MATCH(B258,Cartera!$A$4:$A$204,0)),0))</f>
        <v/>
      </c>
      <c r="H258" s="13">
        <f>IF(B258="","",G258-SUMIFS($E$4:E258,$B$4:B258,B258))</f>
        <v/>
      </c>
      <c r="I258" s="14">
        <f>IF(B258="","",IF(COUNTIF(Cartera!$A$4:$A$204,B258)=0,"Revisar: factura no está en Cartera",IF(COUNTIF(Cruces!$A$4:$A$404,A258)&gt;1,"Pago a varias facturas",IF(H258&gt;=1,"Abono parcial",IF(H258&lt;=-1,"Revisar: paga de más",IF(D258&gt;0,"Exacto con retención o descuento","Pago exacto"))))))</f>
        <v/>
      </c>
      <c r="J258" s="14">
        <f>IF(B258="","",IF(COUNTIF(Extracto!$A$4:$A$304,A258)=0,"Revisar: ID no está en Extracto",IF(COUNTIF(Cartera!$A$4:$A$204,B258)=0,"Revisar: factura no está en Cartera",IF(H258&lt;=-1,"Revisar: paga de más","Listo para recibo de caja"))))</f>
        <v/>
      </c>
    </row>
    <row r="259">
      <c r="C259" s="17" t="n"/>
      <c r="D259" s="17" t="n"/>
      <c r="E259" s="13">
        <f>IF(B259="","",C259+D259)</f>
        <v/>
      </c>
      <c r="F259" s="14">
        <f>IF(B259="","",IFERROR(INDEX(Cartera!$B$4:$B$204,MATCH(B259,Cartera!$A$4:$A$204,0)),"Factura no está en Cartera"))</f>
        <v/>
      </c>
      <c r="G259" s="13">
        <f>IF(B259="","",IFERROR(INDEX(Cartera!$F$4:$F$204,MATCH(B259,Cartera!$A$4:$A$204,0)),0))</f>
        <v/>
      </c>
      <c r="H259" s="13">
        <f>IF(B259="","",G259-SUMIFS($E$4:E259,$B$4:B259,B259))</f>
        <v/>
      </c>
      <c r="I259" s="14">
        <f>IF(B259="","",IF(COUNTIF(Cartera!$A$4:$A$204,B259)=0,"Revisar: factura no está en Cartera",IF(COUNTIF(Cruces!$A$4:$A$404,A259)&gt;1,"Pago a varias facturas",IF(H259&gt;=1,"Abono parcial",IF(H259&lt;=-1,"Revisar: paga de más",IF(D259&gt;0,"Exacto con retención o descuento","Pago exacto"))))))</f>
        <v/>
      </c>
      <c r="J259" s="14">
        <f>IF(B259="","",IF(COUNTIF(Extracto!$A$4:$A$304,A259)=0,"Revisar: ID no está en Extracto",IF(COUNTIF(Cartera!$A$4:$A$204,B259)=0,"Revisar: factura no está en Cartera",IF(H259&lt;=-1,"Revisar: paga de más","Listo para recibo de caja"))))</f>
        <v/>
      </c>
    </row>
    <row r="260">
      <c r="C260" s="17" t="n"/>
      <c r="D260" s="17" t="n"/>
      <c r="E260" s="13">
        <f>IF(B260="","",C260+D260)</f>
        <v/>
      </c>
      <c r="F260" s="14">
        <f>IF(B260="","",IFERROR(INDEX(Cartera!$B$4:$B$204,MATCH(B260,Cartera!$A$4:$A$204,0)),"Factura no está en Cartera"))</f>
        <v/>
      </c>
      <c r="G260" s="13">
        <f>IF(B260="","",IFERROR(INDEX(Cartera!$F$4:$F$204,MATCH(B260,Cartera!$A$4:$A$204,0)),0))</f>
        <v/>
      </c>
      <c r="H260" s="13">
        <f>IF(B260="","",G260-SUMIFS($E$4:E260,$B$4:B260,B260))</f>
        <v/>
      </c>
      <c r="I260" s="14">
        <f>IF(B260="","",IF(COUNTIF(Cartera!$A$4:$A$204,B260)=0,"Revisar: factura no está en Cartera",IF(COUNTIF(Cruces!$A$4:$A$404,A260)&gt;1,"Pago a varias facturas",IF(H260&gt;=1,"Abono parcial",IF(H260&lt;=-1,"Revisar: paga de más",IF(D260&gt;0,"Exacto con retención o descuento","Pago exacto"))))))</f>
        <v/>
      </c>
      <c r="J260" s="14">
        <f>IF(B260="","",IF(COUNTIF(Extracto!$A$4:$A$304,A260)=0,"Revisar: ID no está en Extracto",IF(COUNTIF(Cartera!$A$4:$A$204,B260)=0,"Revisar: factura no está en Cartera",IF(H260&lt;=-1,"Revisar: paga de más","Listo para recibo de caja"))))</f>
        <v/>
      </c>
    </row>
    <row r="261">
      <c r="C261" s="17" t="n"/>
      <c r="D261" s="17" t="n"/>
      <c r="E261" s="13">
        <f>IF(B261="","",C261+D261)</f>
        <v/>
      </c>
      <c r="F261" s="14">
        <f>IF(B261="","",IFERROR(INDEX(Cartera!$B$4:$B$204,MATCH(B261,Cartera!$A$4:$A$204,0)),"Factura no está en Cartera"))</f>
        <v/>
      </c>
      <c r="G261" s="13">
        <f>IF(B261="","",IFERROR(INDEX(Cartera!$F$4:$F$204,MATCH(B261,Cartera!$A$4:$A$204,0)),0))</f>
        <v/>
      </c>
      <c r="H261" s="13">
        <f>IF(B261="","",G261-SUMIFS($E$4:E261,$B$4:B261,B261))</f>
        <v/>
      </c>
      <c r="I261" s="14">
        <f>IF(B261="","",IF(COUNTIF(Cartera!$A$4:$A$204,B261)=0,"Revisar: factura no está en Cartera",IF(COUNTIF(Cruces!$A$4:$A$404,A261)&gt;1,"Pago a varias facturas",IF(H261&gt;=1,"Abono parcial",IF(H261&lt;=-1,"Revisar: paga de más",IF(D261&gt;0,"Exacto con retención o descuento","Pago exacto"))))))</f>
        <v/>
      </c>
      <c r="J261" s="14">
        <f>IF(B261="","",IF(COUNTIF(Extracto!$A$4:$A$304,A261)=0,"Revisar: ID no está en Extracto",IF(COUNTIF(Cartera!$A$4:$A$204,B261)=0,"Revisar: factura no está en Cartera",IF(H261&lt;=-1,"Revisar: paga de más","Listo para recibo de caja"))))</f>
        <v/>
      </c>
    </row>
    <row r="262">
      <c r="C262" s="17" t="n"/>
      <c r="D262" s="17" t="n"/>
      <c r="E262" s="13">
        <f>IF(B262="","",C262+D262)</f>
        <v/>
      </c>
      <c r="F262" s="14">
        <f>IF(B262="","",IFERROR(INDEX(Cartera!$B$4:$B$204,MATCH(B262,Cartera!$A$4:$A$204,0)),"Factura no está en Cartera"))</f>
        <v/>
      </c>
      <c r="G262" s="13">
        <f>IF(B262="","",IFERROR(INDEX(Cartera!$F$4:$F$204,MATCH(B262,Cartera!$A$4:$A$204,0)),0))</f>
        <v/>
      </c>
      <c r="H262" s="13">
        <f>IF(B262="","",G262-SUMIFS($E$4:E262,$B$4:B262,B262))</f>
        <v/>
      </c>
      <c r="I262" s="14">
        <f>IF(B262="","",IF(COUNTIF(Cartera!$A$4:$A$204,B262)=0,"Revisar: factura no está en Cartera",IF(COUNTIF(Cruces!$A$4:$A$404,A262)&gt;1,"Pago a varias facturas",IF(H262&gt;=1,"Abono parcial",IF(H262&lt;=-1,"Revisar: paga de más",IF(D262&gt;0,"Exacto con retención o descuento","Pago exacto"))))))</f>
        <v/>
      </c>
      <c r="J262" s="14">
        <f>IF(B262="","",IF(COUNTIF(Extracto!$A$4:$A$304,A262)=0,"Revisar: ID no está en Extracto",IF(COUNTIF(Cartera!$A$4:$A$204,B262)=0,"Revisar: factura no está en Cartera",IF(H262&lt;=-1,"Revisar: paga de más","Listo para recibo de caja"))))</f>
        <v/>
      </c>
    </row>
    <row r="263">
      <c r="C263" s="17" t="n"/>
      <c r="D263" s="17" t="n"/>
      <c r="E263" s="13">
        <f>IF(B263="","",C263+D263)</f>
        <v/>
      </c>
      <c r="F263" s="14">
        <f>IF(B263="","",IFERROR(INDEX(Cartera!$B$4:$B$204,MATCH(B263,Cartera!$A$4:$A$204,0)),"Factura no está en Cartera"))</f>
        <v/>
      </c>
      <c r="G263" s="13">
        <f>IF(B263="","",IFERROR(INDEX(Cartera!$F$4:$F$204,MATCH(B263,Cartera!$A$4:$A$204,0)),0))</f>
        <v/>
      </c>
      <c r="H263" s="13">
        <f>IF(B263="","",G263-SUMIFS($E$4:E263,$B$4:B263,B263))</f>
        <v/>
      </c>
      <c r="I263" s="14">
        <f>IF(B263="","",IF(COUNTIF(Cartera!$A$4:$A$204,B263)=0,"Revisar: factura no está en Cartera",IF(COUNTIF(Cruces!$A$4:$A$404,A263)&gt;1,"Pago a varias facturas",IF(H263&gt;=1,"Abono parcial",IF(H263&lt;=-1,"Revisar: paga de más",IF(D263&gt;0,"Exacto con retención o descuento","Pago exacto"))))))</f>
        <v/>
      </c>
      <c r="J263" s="14">
        <f>IF(B263="","",IF(COUNTIF(Extracto!$A$4:$A$304,A263)=0,"Revisar: ID no está en Extracto",IF(COUNTIF(Cartera!$A$4:$A$204,B263)=0,"Revisar: factura no está en Cartera",IF(H263&lt;=-1,"Revisar: paga de más","Listo para recibo de caja"))))</f>
        <v/>
      </c>
    </row>
    <row r="264">
      <c r="C264" s="17" t="n"/>
      <c r="D264" s="17" t="n"/>
      <c r="E264" s="13">
        <f>IF(B264="","",C264+D264)</f>
        <v/>
      </c>
      <c r="F264" s="14">
        <f>IF(B264="","",IFERROR(INDEX(Cartera!$B$4:$B$204,MATCH(B264,Cartera!$A$4:$A$204,0)),"Factura no está en Cartera"))</f>
        <v/>
      </c>
      <c r="G264" s="13">
        <f>IF(B264="","",IFERROR(INDEX(Cartera!$F$4:$F$204,MATCH(B264,Cartera!$A$4:$A$204,0)),0))</f>
        <v/>
      </c>
      <c r="H264" s="13">
        <f>IF(B264="","",G264-SUMIFS($E$4:E264,$B$4:B264,B264))</f>
        <v/>
      </c>
      <c r="I264" s="14">
        <f>IF(B264="","",IF(COUNTIF(Cartera!$A$4:$A$204,B264)=0,"Revisar: factura no está en Cartera",IF(COUNTIF(Cruces!$A$4:$A$404,A264)&gt;1,"Pago a varias facturas",IF(H264&gt;=1,"Abono parcial",IF(H264&lt;=-1,"Revisar: paga de más",IF(D264&gt;0,"Exacto con retención o descuento","Pago exacto"))))))</f>
        <v/>
      </c>
      <c r="J264" s="14">
        <f>IF(B264="","",IF(COUNTIF(Extracto!$A$4:$A$304,A264)=0,"Revisar: ID no está en Extracto",IF(COUNTIF(Cartera!$A$4:$A$204,B264)=0,"Revisar: factura no está en Cartera",IF(H264&lt;=-1,"Revisar: paga de más","Listo para recibo de caja"))))</f>
        <v/>
      </c>
    </row>
    <row r="265">
      <c r="C265" s="17" t="n"/>
      <c r="D265" s="17" t="n"/>
      <c r="E265" s="13">
        <f>IF(B265="","",C265+D265)</f>
        <v/>
      </c>
      <c r="F265" s="14">
        <f>IF(B265="","",IFERROR(INDEX(Cartera!$B$4:$B$204,MATCH(B265,Cartera!$A$4:$A$204,0)),"Factura no está en Cartera"))</f>
        <v/>
      </c>
      <c r="G265" s="13">
        <f>IF(B265="","",IFERROR(INDEX(Cartera!$F$4:$F$204,MATCH(B265,Cartera!$A$4:$A$204,0)),0))</f>
        <v/>
      </c>
      <c r="H265" s="13">
        <f>IF(B265="","",G265-SUMIFS($E$4:E265,$B$4:B265,B265))</f>
        <v/>
      </c>
      <c r="I265" s="14">
        <f>IF(B265="","",IF(COUNTIF(Cartera!$A$4:$A$204,B265)=0,"Revisar: factura no está en Cartera",IF(COUNTIF(Cruces!$A$4:$A$404,A265)&gt;1,"Pago a varias facturas",IF(H265&gt;=1,"Abono parcial",IF(H265&lt;=-1,"Revisar: paga de más",IF(D265&gt;0,"Exacto con retención o descuento","Pago exacto"))))))</f>
        <v/>
      </c>
      <c r="J265" s="14">
        <f>IF(B265="","",IF(COUNTIF(Extracto!$A$4:$A$304,A265)=0,"Revisar: ID no está en Extracto",IF(COUNTIF(Cartera!$A$4:$A$204,B265)=0,"Revisar: factura no está en Cartera",IF(H265&lt;=-1,"Revisar: paga de más","Listo para recibo de caja"))))</f>
        <v/>
      </c>
    </row>
    <row r="266">
      <c r="C266" s="17" t="n"/>
      <c r="D266" s="17" t="n"/>
      <c r="E266" s="13">
        <f>IF(B266="","",C266+D266)</f>
        <v/>
      </c>
      <c r="F266" s="14">
        <f>IF(B266="","",IFERROR(INDEX(Cartera!$B$4:$B$204,MATCH(B266,Cartera!$A$4:$A$204,0)),"Factura no está en Cartera"))</f>
        <v/>
      </c>
      <c r="G266" s="13">
        <f>IF(B266="","",IFERROR(INDEX(Cartera!$F$4:$F$204,MATCH(B266,Cartera!$A$4:$A$204,0)),0))</f>
        <v/>
      </c>
      <c r="H266" s="13">
        <f>IF(B266="","",G266-SUMIFS($E$4:E266,$B$4:B266,B266))</f>
        <v/>
      </c>
      <c r="I266" s="14">
        <f>IF(B266="","",IF(COUNTIF(Cartera!$A$4:$A$204,B266)=0,"Revisar: factura no está en Cartera",IF(COUNTIF(Cruces!$A$4:$A$404,A266)&gt;1,"Pago a varias facturas",IF(H266&gt;=1,"Abono parcial",IF(H266&lt;=-1,"Revisar: paga de más",IF(D266&gt;0,"Exacto con retención o descuento","Pago exacto"))))))</f>
        <v/>
      </c>
      <c r="J266" s="14">
        <f>IF(B266="","",IF(COUNTIF(Extracto!$A$4:$A$304,A266)=0,"Revisar: ID no está en Extracto",IF(COUNTIF(Cartera!$A$4:$A$204,B266)=0,"Revisar: factura no está en Cartera",IF(H266&lt;=-1,"Revisar: paga de más","Listo para recibo de caja"))))</f>
        <v/>
      </c>
    </row>
    <row r="267">
      <c r="C267" s="17" t="n"/>
      <c r="D267" s="17" t="n"/>
      <c r="E267" s="13">
        <f>IF(B267="","",C267+D267)</f>
        <v/>
      </c>
      <c r="F267" s="14">
        <f>IF(B267="","",IFERROR(INDEX(Cartera!$B$4:$B$204,MATCH(B267,Cartera!$A$4:$A$204,0)),"Factura no está en Cartera"))</f>
        <v/>
      </c>
      <c r="G267" s="13">
        <f>IF(B267="","",IFERROR(INDEX(Cartera!$F$4:$F$204,MATCH(B267,Cartera!$A$4:$A$204,0)),0))</f>
        <v/>
      </c>
      <c r="H267" s="13">
        <f>IF(B267="","",G267-SUMIFS($E$4:E267,$B$4:B267,B267))</f>
        <v/>
      </c>
      <c r="I267" s="14">
        <f>IF(B267="","",IF(COUNTIF(Cartera!$A$4:$A$204,B267)=0,"Revisar: factura no está en Cartera",IF(COUNTIF(Cruces!$A$4:$A$404,A267)&gt;1,"Pago a varias facturas",IF(H267&gt;=1,"Abono parcial",IF(H267&lt;=-1,"Revisar: paga de más",IF(D267&gt;0,"Exacto con retención o descuento","Pago exacto"))))))</f>
        <v/>
      </c>
      <c r="J267" s="14">
        <f>IF(B267="","",IF(COUNTIF(Extracto!$A$4:$A$304,A267)=0,"Revisar: ID no está en Extracto",IF(COUNTIF(Cartera!$A$4:$A$204,B267)=0,"Revisar: factura no está en Cartera",IF(H267&lt;=-1,"Revisar: paga de más","Listo para recibo de caja"))))</f>
        <v/>
      </c>
    </row>
    <row r="268">
      <c r="C268" s="17" t="n"/>
      <c r="D268" s="17" t="n"/>
      <c r="E268" s="13">
        <f>IF(B268="","",C268+D268)</f>
        <v/>
      </c>
      <c r="F268" s="14">
        <f>IF(B268="","",IFERROR(INDEX(Cartera!$B$4:$B$204,MATCH(B268,Cartera!$A$4:$A$204,0)),"Factura no está en Cartera"))</f>
        <v/>
      </c>
      <c r="G268" s="13">
        <f>IF(B268="","",IFERROR(INDEX(Cartera!$F$4:$F$204,MATCH(B268,Cartera!$A$4:$A$204,0)),0))</f>
        <v/>
      </c>
      <c r="H268" s="13">
        <f>IF(B268="","",G268-SUMIFS($E$4:E268,$B$4:B268,B268))</f>
        <v/>
      </c>
      <c r="I268" s="14">
        <f>IF(B268="","",IF(COUNTIF(Cartera!$A$4:$A$204,B268)=0,"Revisar: factura no está en Cartera",IF(COUNTIF(Cruces!$A$4:$A$404,A268)&gt;1,"Pago a varias facturas",IF(H268&gt;=1,"Abono parcial",IF(H268&lt;=-1,"Revisar: paga de más",IF(D268&gt;0,"Exacto con retención o descuento","Pago exacto"))))))</f>
        <v/>
      </c>
      <c r="J268" s="14">
        <f>IF(B268="","",IF(COUNTIF(Extracto!$A$4:$A$304,A268)=0,"Revisar: ID no está en Extracto",IF(COUNTIF(Cartera!$A$4:$A$204,B268)=0,"Revisar: factura no está en Cartera",IF(H268&lt;=-1,"Revisar: paga de más","Listo para recibo de caja"))))</f>
        <v/>
      </c>
    </row>
    <row r="269">
      <c r="C269" s="17" t="n"/>
      <c r="D269" s="17" t="n"/>
      <c r="E269" s="13">
        <f>IF(B269="","",C269+D269)</f>
        <v/>
      </c>
      <c r="F269" s="14">
        <f>IF(B269="","",IFERROR(INDEX(Cartera!$B$4:$B$204,MATCH(B269,Cartera!$A$4:$A$204,0)),"Factura no está en Cartera"))</f>
        <v/>
      </c>
      <c r="G269" s="13">
        <f>IF(B269="","",IFERROR(INDEX(Cartera!$F$4:$F$204,MATCH(B269,Cartera!$A$4:$A$204,0)),0))</f>
        <v/>
      </c>
      <c r="H269" s="13">
        <f>IF(B269="","",G269-SUMIFS($E$4:E269,$B$4:B269,B269))</f>
        <v/>
      </c>
      <c r="I269" s="14">
        <f>IF(B269="","",IF(COUNTIF(Cartera!$A$4:$A$204,B269)=0,"Revisar: factura no está en Cartera",IF(COUNTIF(Cruces!$A$4:$A$404,A269)&gt;1,"Pago a varias facturas",IF(H269&gt;=1,"Abono parcial",IF(H269&lt;=-1,"Revisar: paga de más",IF(D269&gt;0,"Exacto con retención o descuento","Pago exacto"))))))</f>
        <v/>
      </c>
      <c r="J269" s="14">
        <f>IF(B269="","",IF(COUNTIF(Extracto!$A$4:$A$304,A269)=0,"Revisar: ID no está en Extracto",IF(COUNTIF(Cartera!$A$4:$A$204,B269)=0,"Revisar: factura no está en Cartera",IF(H269&lt;=-1,"Revisar: paga de más","Listo para recibo de caja"))))</f>
        <v/>
      </c>
    </row>
    <row r="270">
      <c r="C270" s="17" t="n"/>
      <c r="D270" s="17" t="n"/>
      <c r="E270" s="13">
        <f>IF(B270="","",C270+D270)</f>
        <v/>
      </c>
      <c r="F270" s="14">
        <f>IF(B270="","",IFERROR(INDEX(Cartera!$B$4:$B$204,MATCH(B270,Cartera!$A$4:$A$204,0)),"Factura no está en Cartera"))</f>
        <v/>
      </c>
      <c r="G270" s="13">
        <f>IF(B270="","",IFERROR(INDEX(Cartera!$F$4:$F$204,MATCH(B270,Cartera!$A$4:$A$204,0)),0))</f>
        <v/>
      </c>
      <c r="H270" s="13">
        <f>IF(B270="","",G270-SUMIFS($E$4:E270,$B$4:B270,B270))</f>
        <v/>
      </c>
      <c r="I270" s="14">
        <f>IF(B270="","",IF(COUNTIF(Cartera!$A$4:$A$204,B270)=0,"Revisar: factura no está en Cartera",IF(COUNTIF(Cruces!$A$4:$A$404,A270)&gt;1,"Pago a varias facturas",IF(H270&gt;=1,"Abono parcial",IF(H270&lt;=-1,"Revisar: paga de más",IF(D270&gt;0,"Exacto con retención o descuento","Pago exacto"))))))</f>
        <v/>
      </c>
      <c r="J270" s="14">
        <f>IF(B270="","",IF(COUNTIF(Extracto!$A$4:$A$304,A270)=0,"Revisar: ID no está en Extracto",IF(COUNTIF(Cartera!$A$4:$A$204,B270)=0,"Revisar: factura no está en Cartera",IF(H270&lt;=-1,"Revisar: paga de más","Listo para recibo de caja"))))</f>
        <v/>
      </c>
    </row>
    <row r="271">
      <c r="C271" s="17" t="n"/>
      <c r="D271" s="17" t="n"/>
      <c r="E271" s="13">
        <f>IF(B271="","",C271+D271)</f>
        <v/>
      </c>
      <c r="F271" s="14">
        <f>IF(B271="","",IFERROR(INDEX(Cartera!$B$4:$B$204,MATCH(B271,Cartera!$A$4:$A$204,0)),"Factura no está en Cartera"))</f>
        <v/>
      </c>
      <c r="G271" s="13">
        <f>IF(B271="","",IFERROR(INDEX(Cartera!$F$4:$F$204,MATCH(B271,Cartera!$A$4:$A$204,0)),0))</f>
        <v/>
      </c>
      <c r="H271" s="13">
        <f>IF(B271="","",G271-SUMIFS($E$4:E271,$B$4:B271,B271))</f>
        <v/>
      </c>
      <c r="I271" s="14">
        <f>IF(B271="","",IF(COUNTIF(Cartera!$A$4:$A$204,B271)=0,"Revisar: factura no está en Cartera",IF(COUNTIF(Cruces!$A$4:$A$404,A271)&gt;1,"Pago a varias facturas",IF(H271&gt;=1,"Abono parcial",IF(H271&lt;=-1,"Revisar: paga de más",IF(D271&gt;0,"Exacto con retención o descuento","Pago exacto"))))))</f>
        <v/>
      </c>
      <c r="J271" s="14">
        <f>IF(B271="","",IF(COUNTIF(Extracto!$A$4:$A$304,A271)=0,"Revisar: ID no está en Extracto",IF(COUNTIF(Cartera!$A$4:$A$204,B271)=0,"Revisar: factura no está en Cartera",IF(H271&lt;=-1,"Revisar: paga de más","Listo para recibo de caja"))))</f>
        <v/>
      </c>
    </row>
    <row r="272">
      <c r="C272" s="17" t="n"/>
      <c r="D272" s="17" t="n"/>
      <c r="E272" s="13">
        <f>IF(B272="","",C272+D272)</f>
        <v/>
      </c>
      <c r="F272" s="14">
        <f>IF(B272="","",IFERROR(INDEX(Cartera!$B$4:$B$204,MATCH(B272,Cartera!$A$4:$A$204,0)),"Factura no está en Cartera"))</f>
        <v/>
      </c>
      <c r="G272" s="13">
        <f>IF(B272="","",IFERROR(INDEX(Cartera!$F$4:$F$204,MATCH(B272,Cartera!$A$4:$A$204,0)),0))</f>
        <v/>
      </c>
      <c r="H272" s="13">
        <f>IF(B272="","",G272-SUMIFS($E$4:E272,$B$4:B272,B272))</f>
        <v/>
      </c>
      <c r="I272" s="14">
        <f>IF(B272="","",IF(COUNTIF(Cartera!$A$4:$A$204,B272)=0,"Revisar: factura no está en Cartera",IF(COUNTIF(Cruces!$A$4:$A$404,A272)&gt;1,"Pago a varias facturas",IF(H272&gt;=1,"Abono parcial",IF(H272&lt;=-1,"Revisar: paga de más",IF(D272&gt;0,"Exacto con retención o descuento","Pago exacto"))))))</f>
        <v/>
      </c>
      <c r="J272" s="14">
        <f>IF(B272="","",IF(COUNTIF(Extracto!$A$4:$A$304,A272)=0,"Revisar: ID no está en Extracto",IF(COUNTIF(Cartera!$A$4:$A$204,B272)=0,"Revisar: factura no está en Cartera",IF(H272&lt;=-1,"Revisar: paga de más","Listo para recibo de caja"))))</f>
        <v/>
      </c>
    </row>
    <row r="273">
      <c r="C273" s="17" t="n"/>
      <c r="D273" s="17" t="n"/>
      <c r="E273" s="13">
        <f>IF(B273="","",C273+D273)</f>
        <v/>
      </c>
      <c r="F273" s="14">
        <f>IF(B273="","",IFERROR(INDEX(Cartera!$B$4:$B$204,MATCH(B273,Cartera!$A$4:$A$204,0)),"Factura no está en Cartera"))</f>
        <v/>
      </c>
      <c r="G273" s="13">
        <f>IF(B273="","",IFERROR(INDEX(Cartera!$F$4:$F$204,MATCH(B273,Cartera!$A$4:$A$204,0)),0))</f>
        <v/>
      </c>
      <c r="H273" s="13">
        <f>IF(B273="","",G273-SUMIFS($E$4:E273,$B$4:B273,B273))</f>
        <v/>
      </c>
      <c r="I273" s="14">
        <f>IF(B273="","",IF(COUNTIF(Cartera!$A$4:$A$204,B273)=0,"Revisar: factura no está en Cartera",IF(COUNTIF(Cruces!$A$4:$A$404,A273)&gt;1,"Pago a varias facturas",IF(H273&gt;=1,"Abono parcial",IF(H273&lt;=-1,"Revisar: paga de más",IF(D273&gt;0,"Exacto con retención o descuento","Pago exacto"))))))</f>
        <v/>
      </c>
      <c r="J273" s="14">
        <f>IF(B273="","",IF(COUNTIF(Extracto!$A$4:$A$304,A273)=0,"Revisar: ID no está en Extracto",IF(COUNTIF(Cartera!$A$4:$A$204,B273)=0,"Revisar: factura no está en Cartera",IF(H273&lt;=-1,"Revisar: paga de más","Listo para recibo de caja"))))</f>
        <v/>
      </c>
    </row>
    <row r="274">
      <c r="C274" s="17" t="n"/>
      <c r="D274" s="17" t="n"/>
      <c r="E274" s="13">
        <f>IF(B274="","",C274+D274)</f>
        <v/>
      </c>
      <c r="F274" s="14">
        <f>IF(B274="","",IFERROR(INDEX(Cartera!$B$4:$B$204,MATCH(B274,Cartera!$A$4:$A$204,0)),"Factura no está en Cartera"))</f>
        <v/>
      </c>
      <c r="G274" s="13">
        <f>IF(B274="","",IFERROR(INDEX(Cartera!$F$4:$F$204,MATCH(B274,Cartera!$A$4:$A$204,0)),0))</f>
        <v/>
      </c>
      <c r="H274" s="13">
        <f>IF(B274="","",G274-SUMIFS($E$4:E274,$B$4:B274,B274))</f>
        <v/>
      </c>
      <c r="I274" s="14">
        <f>IF(B274="","",IF(COUNTIF(Cartera!$A$4:$A$204,B274)=0,"Revisar: factura no está en Cartera",IF(COUNTIF(Cruces!$A$4:$A$404,A274)&gt;1,"Pago a varias facturas",IF(H274&gt;=1,"Abono parcial",IF(H274&lt;=-1,"Revisar: paga de más",IF(D274&gt;0,"Exacto con retención o descuento","Pago exacto"))))))</f>
        <v/>
      </c>
      <c r="J274" s="14">
        <f>IF(B274="","",IF(COUNTIF(Extracto!$A$4:$A$304,A274)=0,"Revisar: ID no está en Extracto",IF(COUNTIF(Cartera!$A$4:$A$204,B274)=0,"Revisar: factura no está en Cartera",IF(H274&lt;=-1,"Revisar: paga de más","Listo para recibo de caja"))))</f>
        <v/>
      </c>
    </row>
    <row r="275">
      <c r="C275" s="17" t="n"/>
      <c r="D275" s="17" t="n"/>
      <c r="E275" s="13">
        <f>IF(B275="","",C275+D275)</f>
        <v/>
      </c>
      <c r="F275" s="14">
        <f>IF(B275="","",IFERROR(INDEX(Cartera!$B$4:$B$204,MATCH(B275,Cartera!$A$4:$A$204,0)),"Factura no está en Cartera"))</f>
        <v/>
      </c>
      <c r="G275" s="13">
        <f>IF(B275="","",IFERROR(INDEX(Cartera!$F$4:$F$204,MATCH(B275,Cartera!$A$4:$A$204,0)),0))</f>
        <v/>
      </c>
      <c r="H275" s="13">
        <f>IF(B275="","",G275-SUMIFS($E$4:E275,$B$4:B275,B275))</f>
        <v/>
      </c>
      <c r="I275" s="14">
        <f>IF(B275="","",IF(COUNTIF(Cartera!$A$4:$A$204,B275)=0,"Revisar: factura no está en Cartera",IF(COUNTIF(Cruces!$A$4:$A$404,A275)&gt;1,"Pago a varias facturas",IF(H275&gt;=1,"Abono parcial",IF(H275&lt;=-1,"Revisar: paga de más",IF(D275&gt;0,"Exacto con retención o descuento","Pago exacto"))))))</f>
        <v/>
      </c>
      <c r="J275" s="14">
        <f>IF(B275="","",IF(COUNTIF(Extracto!$A$4:$A$304,A275)=0,"Revisar: ID no está en Extracto",IF(COUNTIF(Cartera!$A$4:$A$204,B275)=0,"Revisar: factura no está en Cartera",IF(H275&lt;=-1,"Revisar: paga de más","Listo para recibo de caja"))))</f>
        <v/>
      </c>
    </row>
    <row r="276">
      <c r="C276" s="17" t="n"/>
      <c r="D276" s="17" t="n"/>
      <c r="E276" s="13">
        <f>IF(B276="","",C276+D276)</f>
        <v/>
      </c>
      <c r="F276" s="14">
        <f>IF(B276="","",IFERROR(INDEX(Cartera!$B$4:$B$204,MATCH(B276,Cartera!$A$4:$A$204,0)),"Factura no está en Cartera"))</f>
        <v/>
      </c>
      <c r="G276" s="13">
        <f>IF(B276="","",IFERROR(INDEX(Cartera!$F$4:$F$204,MATCH(B276,Cartera!$A$4:$A$204,0)),0))</f>
        <v/>
      </c>
      <c r="H276" s="13">
        <f>IF(B276="","",G276-SUMIFS($E$4:E276,$B$4:B276,B276))</f>
        <v/>
      </c>
      <c r="I276" s="14">
        <f>IF(B276="","",IF(COUNTIF(Cartera!$A$4:$A$204,B276)=0,"Revisar: factura no está en Cartera",IF(COUNTIF(Cruces!$A$4:$A$404,A276)&gt;1,"Pago a varias facturas",IF(H276&gt;=1,"Abono parcial",IF(H276&lt;=-1,"Revisar: paga de más",IF(D276&gt;0,"Exacto con retención o descuento","Pago exacto"))))))</f>
        <v/>
      </c>
      <c r="J276" s="14">
        <f>IF(B276="","",IF(COUNTIF(Extracto!$A$4:$A$304,A276)=0,"Revisar: ID no está en Extracto",IF(COUNTIF(Cartera!$A$4:$A$204,B276)=0,"Revisar: factura no está en Cartera",IF(H276&lt;=-1,"Revisar: paga de más","Listo para recibo de caja"))))</f>
        <v/>
      </c>
    </row>
    <row r="277">
      <c r="C277" s="17" t="n"/>
      <c r="D277" s="17" t="n"/>
      <c r="E277" s="13">
        <f>IF(B277="","",C277+D277)</f>
        <v/>
      </c>
      <c r="F277" s="14">
        <f>IF(B277="","",IFERROR(INDEX(Cartera!$B$4:$B$204,MATCH(B277,Cartera!$A$4:$A$204,0)),"Factura no está en Cartera"))</f>
        <v/>
      </c>
      <c r="G277" s="13">
        <f>IF(B277="","",IFERROR(INDEX(Cartera!$F$4:$F$204,MATCH(B277,Cartera!$A$4:$A$204,0)),0))</f>
        <v/>
      </c>
      <c r="H277" s="13">
        <f>IF(B277="","",G277-SUMIFS($E$4:E277,$B$4:B277,B277))</f>
        <v/>
      </c>
      <c r="I277" s="14">
        <f>IF(B277="","",IF(COUNTIF(Cartera!$A$4:$A$204,B277)=0,"Revisar: factura no está en Cartera",IF(COUNTIF(Cruces!$A$4:$A$404,A277)&gt;1,"Pago a varias facturas",IF(H277&gt;=1,"Abono parcial",IF(H277&lt;=-1,"Revisar: paga de más",IF(D277&gt;0,"Exacto con retención o descuento","Pago exacto"))))))</f>
        <v/>
      </c>
      <c r="J277" s="14">
        <f>IF(B277="","",IF(COUNTIF(Extracto!$A$4:$A$304,A277)=0,"Revisar: ID no está en Extracto",IF(COUNTIF(Cartera!$A$4:$A$204,B277)=0,"Revisar: factura no está en Cartera",IF(H277&lt;=-1,"Revisar: paga de más","Listo para recibo de caja"))))</f>
        <v/>
      </c>
    </row>
    <row r="278">
      <c r="C278" s="17" t="n"/>
      <c r="D278" s="17" t="n"/>
      <c r="E278" s="13">
        <f>IF(B278="","",C278+D278)</f>
        <v/>
      </c>
      <c r="F278" s="14">
        <f>IF(B278="","",IFERROR(INDEX(Cartera!$B$4:$B$204,MATCH(B278,Cartera!$A$4:$A$204,0)),"Factura no está en Cartera"))</f>
        <v/>
      </c>
      <c r="G278" s="13">
        <f>IF(B278="","",IFERROR(INDEX(Cartera!$F$4:$F$204,MATCH(B278,Cartera!$A$4:$A$204,0)),0))</f>
        <v/>
      </c>
      <c r="H278" s="13">
        <f>IF(B278="","",G278-SUMIFS($E$4:E278,$B$4:B278,B278))</f>
        <v/>
      </c>
      <c r="I278" s="14">
        <f>IF(B278="","",IF(COUNTIF(Cartera!$A$4:$A$204,B278)=0,"Revisar: factura no está en Cartera",IF(COUNTIF(Cruces!$A$4:$A$404,A278)&gt;1,"Pago a varias facturas",IF(H278&gt;=1,"Abono parcial",IF(H278&lt;=-1,"Revisar: paga de más",IF(D278&gt;0,"Exacto con retención o descuento","Pago exacto"))))))</f>
        <v/>
      </c>
      <c r="J278" s="14">
        <f>IF(B278="","",IF(COUNTIF(Extracto!$A$4:$A$304,A278)=0,"Revisar: ID no está en Extracto",IF(COUNTIF(Cartera!$A$4:$A$204,B278)=0,"Revisar: factura no está en Cartera",IF(H278&lt;=-1,"Revisar: paga de más","Listo para recibo de caja"))))</f>
        <v/>
      </c>
    </row>
    <row r="279">
      <c r="C279" s="17" t="n"/>
      <c r="D279" s="17" t="n"/>
      <c r="E279" s="13">
        <f>IF(B279="","",C279+D279)</f>
        <v/>
      </c>
      <c r="F279" s="14">
        <f>IF(B279="","",IFERROR(INDEX(Cartera!$B$4:$B$204,MATCH(B279,Cartera!$A$4:$A$204,0)),"Factura no está en Cartera"))</f>
        <v/>
      </c>
      <c r="G279" s="13">
        <f>IF(B279="","",IFERROR(INDEX(Cartera!$F$4:$F$204,MATCH(B279,Cartera!$A$4:$A$204,0)),0))</f>
        <v/>
      </c>
      <c r="H279" s="13">
        <f>IF(B279="","",G279-SUMIFS($E$4:E279,$B$4:B279,B279))</f>
        <v/>
      </c>
      <c r="I279" s="14">
        <f>IF(B279="","",IF(COUNTIF(Cartera!$A$4:$A$204,B279)=0,"Revisar: factura no está en Cartera",IF(COUNTIF(Cruces!$A$4:$A$404,A279)&gt;1,"Pago a varias facturas",IF(H279&gt;=1,"Abono parcial",IF(H279&lt;=-1,"Revisar: paga de más",IF(D279&gt;0,"Exacto con retención o descuento","Pago exacto"))))))</f>
        <v/>
      </c>
      <c r="J279" s="14">
        <f>IF(B279="","",IF(COUNTIF(Extracto!$A$4:$A$304,A279)=0,"Revisar: ID no está en Extracto",IF(COUNTIF(Cartera!$A$4:$A$204,B279)=0,"Revisar: factura no está en Cartera",IF(H279&lt;=-1,"Revisar: paga de más","Listo para recibo de caja"))))</f>
        <v/>
      </c>
    </row>
    <row r="280">
      <c r="C280" s="17" t="n"/>
      <c r="D280" s="17" t="n"/>
      <c r="E280" s="13">
        <f>IF(B280="","",C280+D280)</f>
        <v/>
      </c>
      <c r="F280" s="14">
        <f>IF(B280="","",IFERROR(INDEX(Cartera!$B$4:$B$204,MATCH(B280,Cartera!$A$4:$A$204,0)),"Factura no está en Cartera"))</f>
        <v/>
      </c>
      <c r="G280" s="13">
        <f>IF(B280="","",IFERROR(INDEX(Cartera!$F$4:$F$204,MATCH(B280,Cartera!$A$4:$A$204,0)),0))</f>
        <v/>
      </c>
      <c r="H280" s="13">
        <f>IF(B280="","",G280-SUMIFS($E$4:E280,$B$4:B280,B280))</f>
        <v/>
      </c>
      <c r="I280" s="14">
        <f>IF(B280="","",IF(COUNTIF(Cartera!$A$4:$A$204,B280)=0,"Revisar: factura no está en Cartera",IF(COUNTIF(Cruces!$A$4:$A$404,A280)&gt;1,"Pago a varias facturas",IF(H280&gt;=1,"Abono parcial",IF(H280&lt;=-1,"Revisar: paga de más",IF(D280&gt;0,"Exacto con retención o descuento","Pago exacto"))))))</f>
        <v/>
      </c>
      <c r="J280" s="14">
        <f>IF(B280="","",IF(COUNTIF(Extracto!$A$4:$A$304,A280)=0,"Revisar: ID no está en Extracto",IF(COUNTIF(Cartera!$A$4:$A$204,B280)=0,"Revisar: factura no está en Cartera",IF(H280&lt;=-1,"Revisar: paga de más","Listo para recibo de caja"))))</f>
        <v/>
      </c>
    </row>
    <row r="281">
      <c r="C281" s="17" t="n"/>
      <c r="D281" s="17" t="n"/>
      <c r="E281" s="13">
        <f>IF(B281="","",C281+D281)</f>
        <v/>
      </c>
      <c r="F281" s="14">
        <f>IF(B281="","",IFERROR(INDEX(Cartera!$B$4:$B$204,MATCH(B281,Cartera!$A$4:$A$204,0)),"Factura no está en Cartera"))</f>
        <v/>
      </c>
      <c r="G281" s="13">
        <f>IF(B281="","",IFERROR(INDEX(Cartera!$F$4:$F$204,MATCH(B281,Cartera!$A$4:$A$204,0)),0))</f>
        <v/>
      </c>
      <c r="H281" s="13">
        <f>IF(B281="","",G281-SUMIFS($E$4:E281,$B$4:B281,B281))</f>
        <v/>
      </c>
      <c r="I281" s="14">
        <f>IF(B281="","",IF(COUNTIF(Cartera!$A$4:$A$204,B281)=0,"Revisar: factura no está en Cartera",IF(COUNTIF(Cruces!$A$4:$A$404,A281)&gt;1,"Pago a varias facturas",IF(H281&gt;=1,"Abono parcial",IF(H281&lt;=-1,"Revisar: paga de más",IF(D281&gt;0,"Exacto con retención o descuento","Pago exacto"))))))</f>
        <v/>
      </c>
      <c r="J281" s="14">
        <f>IF(B281="","",IF(COUNTIF(Extracto!$A$4:$A$304,A281)=0,"Revisar: ID no está en Extracto",IF(COUNTIF(Cartera!$A$4:$A$204,B281)=0,"Revisar: factura no está en Cartera",IF(H281&lt;=-1,"Revisar: paga de más","Listo para recibo de caja"))))</f>
        <v/>
      </c>
    </row>
    <row r="282">
      <c r="C282" s="17" t="n"/>
      <c r="D282" s="17" t="n"/>
      <c r="E282" s="13">
        <f>IF(B282="","",C282+D282)</f>
        <v/>
      </c>
      <c r="F282" s="14">
        <f>IF(B282="","",IFERROR(INDEX(Cartera!$B$4:$B$204,MATCH(B282,Cartera!$A$4:$A$204,0)),"Factura no está en Cartera"))</f>
        <v/>
      </c>
      <c r="G282" s="13">
        <f>IF(B282="","",IFERROR(INDEX(Cartera!$F$4:$F$204,MATCH(B282,Cartera!$A$4:$A$204,0)),0))</f>
        <v/>
      </c>
      <c r="H282" s="13">
        <f>IF(B282="","",G282-SUMIFS($E$4:E282,$B$4:B282,B282))</f>
        <v/>
      </c>
      <c r="I282" s="14">
        <f>IF(B282="","",IF(COUNTIF(Cartera!$A$4:$A$204,B282)=0,"Revisar: factura no está en Cartera",IF(COUNTIF(Cruces!$A$4:$A$404,A282)&gt;1,"Pago a varias facturas",IF(H282&gt;=1,"Abono parcial",IF(H282&lt;=-1,"Revisar: paga de más",IF(D282&gt;0,"Exacto con retención o descuento","Pago exacto"))))))</f>
        <v/>
      </c>
      <c r="J282" s="14">
        <f>IF(B282="","",IF(COUNTIF(Extracto!$A$4:$A$304,A282)=0,"Revisar: ID no está en Extracto",IF(COUNTIF(Cartera!$A$4:$A$204,B282)=0,"Revisar: factura no está en Cartera",IF(H282&lt;=-1,"Revisar: paga de más","Listo para recibo de caja"))))</f>
        <v/>
      </c>
    </row>
    <row r="283">
      <c r="C283" s="17" t="n"/>
      <c r="D283" s="17" t="n"/>
      <c r="E283" s="13">
        <f>IF(B283="","",C283+D283)</f>
        <v/>
      </c>
      <c r="F283" s="14">
        <f>IF(B283="","",IFERROR(INDEX(Cartera!$B$4:$B$204,MATCH(B283,Cartera!$A$4:$A$204,0)),"Factura no está en Cartera"))</f>
        <v/>
      </c>
      <c r="G283" s="13">
        <f>IF(B283="","",IFERROR(INDEX(Cartera!$F$4:$F$204,MATCH(B283,Cartera!$A$4:$A$204,0)),0))</f>
        <v/>
      </c>
      <c r="H283" s="13">
        <f>IF(B283="","",G283-SUMIFS($E$4:E283,$B$4:B283,B283))</f>
        <v/>
      </c>
      <c r="I283" s="14">
        <f>IF(B283="","",IF(COUNTIF(Cartera!$A$4:$A$204,B283)=0,"Revisar: factura no está en Cartera",IF(COUNTIF(Cruces!$A$4:$A$404,A283)&gt;1,"Pago a varias facturas",IF(H283&gt;=1,"Abono parcial",IF(H283&lt;=-1,"Revisar: paga de más",IF(D283&gt;0,"Exacto con retención o descuento","Pago exacto"))))))</f>
        <v/>
      </c>
      <c r="J283" s="14">
        <f>IF(B283="","",IF(COUNTIF(Extracto!$A$4:$A$304,A283)=0,"Revisar: ID no está en Extracto",IF(COUNTIF(Cartera!$A$4:$A$204,B283)=0,"Revisar: factura no está en Cartera",IF(H283&lt;=-1,"Revisar: paga de más","Listo para recibo de caja"))))</f>
        <v/>
      </c>
    </row>
    <row r="284">
      <c r="C284" s="17" t="n"/>
      <c r="D284" s="17" t="n"/>
      <c r="E284" s="13">
        <f>IF(B284="","",C284+D284)</f>
        <v/>
      </c>
      <c r="F284" s="14">
        <f>IF(B284="","",IFERROR(INDEX(Cartera!$B$4:$B$204,MATCH(B284,Cartera!$A$4:$A$204,0)),"Factura no está en Cartera"))</f>
        <v/>
      </c>
      <c r="G284" s="13">
        <f>IF(B284="","",IFERROR(INDEX(Cartera!$F$4:$F$204,MATCH(B284,Cartera!$A$4:$A$204,0)),0))</f>
        <v/>
      </c>
      <c r="H284" s="13">
        <f>IF(B284="","",G284-SUMIFS($E$4:E284,$B$4:B284,B284))</f>
        <v/>
      </c>
      <c r="I284" s="14">
        <f>IF(B284="","",IF(COUNTIF(Cartera!$A$4:$A$204,B284)=0,"Revisar: factura no está en Cartera",IF(COUNTIF(Cruces!$A$4:$A$404,A284)&gt;1,"Pago a varias facturas",IF(H284&gt;=1,"Abono parcial",IF(H284&lt;=-1,"Revisar: paga de más",IF(D284&gt;0,"Exacto con retención o descuento","Pago exacto"))))))</f>
        <v/>
      </c>
      <c r="J284" s="14">
        <f>IF(B284="","",IF(COUNTIF(Extracto!$A$4:$A$304,A284)=0,"Revisar: ID no está en Extracto",IF(COUNTIF(Cartera!$A$4:$A$204,B284)=0,"Revisar: factura no está en Cartera",IF(H284&lt;=-1,"Revisar: paga de más","Listo para recibo de caja"))))</f>
        <v/>
      </c>
    </row>
    <row r="285">
      <c r="C285" s="17" t="n"/>
      <c r="D285" s="17" t="n"/>
      <c r="E285" s="13">
        <f>IF(B285="","",C285+D285)</f>
        <v/>
      </c>
      <c r="F285" s="14">
        <f>IF(B285="","",IFERROR(INDEX(Cartera!$B$4:$B$204,MATCH(B285,Cartera!$A$4:$A$204,0)),"Factura no está en Cartera"))</f>
        <v/>
      </c>
      <c r="G285" s="13">
        <f>IF(B285="","",IFERROR(INDEX(Cartera!$F$4:$F$204,MATCH(B285,Cartera!$A$4:$A$204,0)),0))</f>
        <v/>
      </c>
      <c r="H285" s="13">
        <f>IF(B285="","",G285-SUMIFS($E$4:E285,$B$4:B285,B285))</f>
        <v/>
      </c>
      <c r="I285" s="14">
        <f>IF(B285="","",IF(COUNTIF(Cartera!$A$4:$A$204,B285)=0,"Revisar: factura no está en Cartera",IF(COUNTIF(Cruces!$A$4:$A$404,A285)&gt;1,"Pago a varias facturas",IF(H285&gt;=1,"Abono parcial",IF(H285&lt;=-1,"Revisar: paga de más",IF(D285&gt;0,"Exacto con retención o descuento","Pago exacto"))))))</f>
        <v/>
      </c>
      <c r="J285" s="14">
        <f>IF(B285="","",IF(COUNTIF(Extracto!$A$4:$A$304,A285)=0,"Revisar: ID no está en Extracto",IF(COUNTIF(Cartera!$A$4:$A$204,B285)=0,"Revisar: factura no está en Cartera",IF(H285&lt;=-1,"Revisar: paga de más","Listo para recibo de caja"))))</f>
        <v/>
      </c>
    </row>
    <row r="286">
      <c r="C286" s="17" t="n"/>
      <c r="D286" s="17" t="n"/>
      <c r="E286" s="13">
        <f>IF(B286="","",C286+D286)</f>
        <v/>
      </c>
      <c r="F286" s="14">
        <f>IF(B286="","",IFERROR(INDEX(Cartera!$B$4:$B$204,MATCH(B286,Cartera!$A$4:$A$204,0)),"Factura no está en Cartera"))</f>
        <v/>
      </c>
      <c r="G286" s="13">
        <f>IF(B286="","",IFERROR(INDEX(Cartera!$F$4:$F$204,MATCH(B286,Cartera!$A$4:$A$204,0)),0))</f>
        <v/>
      </c>
      <c r="H286" s="13">
        <f>IF(B286="","",G286-SUMIFS($E$4:E286,$B$4:B286,B286))</f>
        <v/>
      </c>
      <c r="I286" s="14">
        <f>IF(B286="","",IF(COUNTIF(Cartera!$A$4:$A$204,B286)=0,"Revisar: factura no está en Cartera",IF(COUNTIF(Cruces!$A$4:$A$404,A286)&gt;1,"Pago a varias facturas",IF(H286&gt;=1,"Abono parcial",IF(H286&lt;=-1,"Revisar: paga de más",IF(D286&gt;0,"Exacto con retención o descuento","Pago exacto"))))))</f>
        <v/>
      </c>
      <c r="J286" s="14">
        <f>IF(B286="","",IF(COUNTIF(Extracto!$A$4:$A$304,A286)=0,"Revisar: ID no está en Extracto",IF(COUNTIF(Cartera!$A$4:$A$204,B286)=0,"Revisar: factura no está en Cartera",IF(H286&lt;=-1,"Revisar: paga de más","Listo para recibo de caja"))))</f>
        <v/>
      </c>
    </row>
    <row r="287">
      <c r="C287" s="17" t="n"/>
      <c r="D287" s="17" t="n"/>
      <c r="E287" s="13">
        <f>IF(B287="","",C287+D287)</f>
        <v/>
      </c>
      <c r="F287" s="14">
        <f>IF(B287="","",IFERROR(INDEX(Cartera!$B$4:$B$204,MATCH(B287,Cartera!$A$4:$A$204,0)),"Factura no está en Cartera"))</f>
        <v/>
      </c>
      <c r="G287" s="13">
        <f>IF(B287="","",IFERROR(INDEX(Cartera!$F$4:$F$204,MATCH(B287,Cartera!$A$4:$A$204,0)),0))</f>
        <v/>
      </c>
      <c r="H287" s="13">
        <f>IF(B287="","",G287-SUMIFS($E$4:E287,$B$4:B287,B287))</f>
        <v/>
      </c>
      <c r="I287" s="14">
        <f>IF(B287="","",IF(COUNTIF(Cartera!$A$4:$A$204,B287)=0,"Revisar: factura no está en Cartera",IF(COUNTIF(Cruces!$A$4:$A$404,A287)&gt;1,"Pago a varias facturas",IF(H287&gt;=1,"Abono parcial",IF(H287&lt;=-1,"Revisar: paga de más",IF(D287&gt;0,"Exacto con retención o descuento","Pago exacto"))))))</f>
        <v/>
      </c>
      <c r="J287" s="14">
        <f>IF(B287="","",IF(COUNTIF(Extracto!$A$4:$A$304,A287)=0,"Revisar: ID no está en Extracto",IF(COUNTIF(Cartera!$A$4:$A$204,B287)=0,"Revisar: factura no está en Cartera",IF(H287&lt;=-1,"Revisar: paga de más","Listo para recibo de caja"))))</f>
        <v/>
      </c>
    </row>
    <row r="288">
      <c r="C288" s="17" t="n"/>
      <c r="D288" s="17" t="n"/>
      <c r="E288" s="13">
        <f>IF(B288="","",C288+D288)</f>
        <v/>
      </c>
      <c r="F288" s="14">
        <f>IF(B288="","",IFERROR(INDEX(Cartera!$B$4:$B$204,MATCH(B288,Cartera!$A$4:$A$204,0)),"Factura no está en Cartera"))</f>
        <v/>
      </c>
      <c r="G288" s="13">
        <f>IF(B288="","",IFERROR(INDEX(Cartera!$F$4:$F$204,MATCH(B288,Cartera!$A$4:$A$204,0)),0))</f>
        <v/>
      </c>
      <c r="H288" s="13">
        <f>IF(B288="","",G288-SUMIFS($E$4:E288,$B$4:B288,B288))</f>
        <v/>
      </c>
      <c r="I288" s="14">
        <f>IF(B288="","",IF(COUNTIF(Cartera!$A$4:$A$204,B288)=0,"Revisar: factura no está en Cartera",IF(COUNTIF(Cruces!$A$4:$A$404,A288)&gt;1,"Pago a varias facturas",IF(H288&gt;=1,"Abono parcial",IF(H288&lt;=-1,"Revisar: paga de más",IF(D288&gt;0,"Exacto con retención o descuento","Pago exacto"))))))</f>
        <v/>
      </c>
      <c r="J288" s="14">
        <f>IF(B288="","",IF(COUNTIF(Extracto!$A$4:$A$304,A288)=0,"Revisar: ID no está en Extracto",IF(COUNTIF(Cartera!$A$4:$A$204,B288)=0,"Revisar: factura no está en Cartera",IF(H288&lt;=-1,"Revisar: paga de más","Listo para recibo de caja"))))</f>
        <v/>
      </c>
    </row>
    <row r="289">
      <c r="C289" s="17" t="n"/>
      <c r="D289" s="17" t="n"/>
      <c r="E289" s="13">
        <f>IF(B289="","",C289+D289)</f>
        <v/>
      </c>
      <c r="F289" s="14">
        <f>IF(B289="","",IFERROR(INDEX(Cartera!$B$4:$B$204,MATCH(B289,Cartera!$A$4:$A$204,0)),"Factura no está en Cartera"))</f>
        <v/>
      </c>
      <c r="G289" s="13">
        <f>IF(B289="","",IFERROR(INDEX(Cartera!$F$4:$F$204,MATCH(B289,Cartera!$A$4:$A$204,0)),0))</f>
        <v/>
      </c>
      <c r="H289" s="13">
        <f>IF(B289="","",G289-SUMIFS($E$4:E289,$B$4:B289,B289))</f>
        <v/>
      </c>
      <c r="I289" s="14">
        <f>IF(B289="","",IF(COUNTIF(Cartera!$A$4:$A$204,B289)=0,"Revisar: factura no está en Cartera",IF(COUNTIF(Cruces!$A$4:$A$404,A289)&gt;1,"Pago a varias facturas",IF(H289&gt;=1,"Abono parcial",IF(H289&lt;=-1,"Revisar: paga de más",IF(D289&gt;0,"Exacto con retención o descuento","Pago exacto"))))))</f>
        <v/>
      </c>
      <c r="J289" s="14">
        <f>IF(B289="","",IF(COUNTIF(Extracto!$A$4:$A$304,A289)=0,"Revisar: ID no está en Extracto",IF(COUNTIF(Cartera!$A$4:$A$204,B289)=0,"Revisar: factura no está en Cartera",IF(H289&lt;=-1,"Revisar: paga de más","Listo para recibo de caja"))))</f>
        <v/>
      </c>
    </row>
    <row r="290">
      <c r="C290" s="17" t="n"/>
      <c r="D290" s="17" t="n"/>
      <c r="E290" s="13">
        <f>IF(B290="","",C290+D290)</f>
        <v/>
      </c>
      <c r="F290" s="14">
        <f>IF(B290="","",IFERROR(INDEX(Cartera!$B$4:$B$204,MATCH(B290,Cartera!$A$4:$A$204,0)),"Factura no está en Cartera"))</f>
        <v/>
      </c>
      <c r="G290" s="13">
        <f>IF(B290="","",IFERROR(INDEX(Cartera!$F$4:$F$204,MATCH(B290,Cartera!$A$4:$A$204,0)),0))</f>
        <v/>
      </c>
      <c r="H290" s="13">
        <f>IF(B290="","",G290-SUMIFS($E$4:E290,$B$4:B290,B290))</f>
        <v/>
      </c>
      <c r="I290" s="14">
        <f>IF(B290="","",IF(COUNTIF(Cartera!$A$4:$A$204,B290)=0,"Revisar: factura no está en Cartera",IF(COUNTIF(Cruces!$A$4:$A$404,A290)&gt;1,"Pago a varias facturas",IF(H290&gt;=1,"Abono parcial",IF(H290&lt;=-1,"Revisar: paga de más",IF(D290&gt;0,"Exacto con retención o descuento","Pago exacto"))))))</f>
        <v/>
      </c>
      <c r="J290" s="14">
        <f>IF(B290="","",IF(COUNTIF(Extracto!$A$4:$A$304,A290)=0,"Revisar: ID no está en Extracto",IF(COUNTIF(Cartera!$A$4:$A$204,B290)=0,"Revisar: factura no está en Cartera",IF(H290&lt;=-1,"Revisar: paga de más","Listo para recibo de caja"))))</f>
        <v/>
      </c>
    </row>
    <row r="291">
      <c r="C291" s="17" t="n"/>
      <c r="D291" s="17" t="n"/>
      <c r="E291" s="13">
        <f>IF(B291="","",C291+D291)</f>
        <v/>
      </c>
      <c r="F291" s="14">
        <f>IF(B291="","",IFERROR(INDEX(Cartera!$B$4:$B$204,MATCH(B291,Cartera!$A$4:$A$204,0)),"Factura no está en Cartera"))</f>
        <v/>
      </c>
      <c r="G291" s="13">
        <f>IF(B291="","",IFERROR(INDEX(Cartera!$F$4:$F$204,MATCH(B291,Cartera!$A$4:$A$204,0)),0))</f>
        <v/>
      </c>
      <c r="H291" s="13">
        <f>IF(B291="","",G291-SUMIFS($E$4:E291,$B$4:B291,B291))</f>
        <v/>
      </c>
      <c r="I291" s="14">
        <f>IF(B291="","",IF(COUNTIF(Cartera!$A$4:$A$204,B291)=0,"Revisar: factura no está en Cartera",IF(COUNTIF(Cruces!$A$4:$A$404,A291)&gt;1,"Pago a varias facturas",IF(H291&gt;=1,"Abono parcial",IF(H291&lt;=-1,"Revisar: paga de más",IF(D291&gt;0,"Exacto con retención o descuento","Pago exacto"))))))</f>
        <v/>
      </c>
      <c r="J291" s="14">
        <f>IF(B291="","",IF(COUNTIF(Extracto!$A$4:$A$304,A291)=0,"Revisar: ID no está en Extracto",IF(COUNTIF(Cartera!$A$4:$A$204,B291)=0,"Revisar: factura no está en Cartera",IF(H291&lt;=-1,"Revisar: paga de más","Listo para recibo de caja"))))</f>
        <v/>
      </c>
    </row>
    <row r="292">
      <c r="C292" s="17" t="n"/>
      <c r="D292" s="17" t="n"/>
      <c r="E292" s="13">
        <f>IF(B292="","",C292+D292)</f>
        <v/>
      </c>
      <c r="F292" s="14">
        <f>IF(B292="","",IFERROR(INDEX(Cartera!$B$4:$B$204,MATCH(B292,Cartera!$A$4:$A$204,0)),"Factura no está en Cartera"))</f>
        <v/>
      </c>
      <c r="G292" s="13">
        <f>IF(B292="","",IFERROR(INDEX(Cartera!$F$4:$F$204,MATCH(B292,Cartera!$A$4:$A$204,0)),0))</f>
        <v/>
      </c>
      <c r="H292" s="13">
        <f>IF(B292="","",G292-SUMIFS($E$4:E292,$B$4:B292,B292))</f>
        <v/>
      </c>
      <c r="I292" s="14">
        <f>IF(B292="","",IF(COUNTIF(Cartera!$A$4:$A$204,B292)=0,"Revisar: factura no está en Cartera",IF(COUNTIF(Cruces!$A$4:$A$404,A292)&gt;1,"Pago a varias facturas",IF(H292&gt;=1,"Abono parcial",IF(H292&lt;=-1,"Revisar: paga de más",IF(D292&gt;0,"Exacto con retención o descuento","Pago exacto"))))))</f>
        <v/>
      </c>
      <c r="J292" s="14">
        <f>IF(B292="","",IF(COUNTIF(Extracto!$A$4:$A$304,A292)=0,"Revisar: ID no está en Extracto",IF(COUNTIF(Cartera!$A$4:$A$204,B292)=0,"Revisar: factura no está en Cartera",IF(H292&lt;=-1,"Revisar: paga de más","Listo para recibo de caja"))))</f>
        <v/>
      </c>
    </row>
    <row r="293">
      <c r="C293" s="17" t="n"/>
      <c r="D293" s="17" t="n"/>
      <c r="E293" s="13">
        <f>IF(B293="","",C293+D293)</f>
        <v/>
      </c>
      <c r="F293" s="14">
        <f>IF(B293="","",IFERROR(INDEX(Cartera!$B$4:$B$204,MATCH(B293,Cartera!$A$4:$A$204,0)),"Factura no está en Cartera"))</f>
        <v/>
      </c>
      <c r="G293" s="13">
        <f>IF(B293="","",IFERROR(INDEX(Cartera!$F$4:$F$204,MATCH(B293,Cartera!$A$4:$A$204,0)),0))</f>
        <v/>
      </c>
      <c r="H293" s="13">
        <f>IF(B293="","",G293-SUMIFS($E$4:E293,$B$4:B293,B293))</f>
        <v/>
      </c>
      <c r="I293" s="14">
        <f>IF(B293="","",IF(COUNTIF(Cartera!$A$4:$A$204,B293)=0,"Revisar: factura no está en Cartera",IF(COUNTIF(Cruces!$A$4:$A$404,A293)&gt;1,"Pago a varias facturas",IF(H293&gt;=1,"Abono parcial",IF(H293&lt;=-1,"Revisar: paga de más",IF(D293&gt;0,"Exacto con retención o descuento","Pago exacto"))))))</f>
        <v/>
      </c>
      <c r="J293" s="14">
        <f>IF(B293="","",IF(COUNTIF(Extracto!$A$4:$A$304,A293)=0,"Revisar: ID no está en Extracto",IF(COUNTIF(Cartera!$A$4:$A$204,B293)=0,"Revisar: factura no está en Cartera",IF(H293&lt;=-1,"Revisar: paga de más","Listo para recibo de caja"))))</f>
        <v/>
      </c>
    </row>
    <row r="294">
      <c r="C294" s="17" t="n"/>
      <c r="D294" s="17" t="n"/>
      <c r="E294" s="13">
        <f>IF(B294="","",C294+D294)</f>
        <v/>
      </c>
      <c r="F294" s="14">
        <f>IF(B294="","",IFERROR(INDEX(Cartera!$B$4:$B$204,MATCH(B294,Cartera!$A$4:$A$204,0)),"Factura no está en Cartera"))</f>
        <v/>
      </c>
      <c r="G294" s="13">
        <f>IF(B294="","",IFERROR(INDEX(Cartera!$F$4:$F$204,MATCH(B294,Cartera!$A$4:$A$204,0)),0))</f>
        <v/>
      </c>
      <c r="H294" s="13">
        <f>IF(B294="","",G294-SUMIFS($E$4:E294,$B$4:B294,B294))</f>
        <v/>
      </c>
      <c r="I294" s="14">
        <f>IF(B294="","",IF(COUNTIF(Cartera!$A$4:$A$204,B294)=0,"Revisar: factura no está en Cartera",IF(COUNTIF(Cruces!$A$4:$A$404,A294)&gt;1,"Pago a varias facturas",IF(H294&gt;=1,"Abono parcial",IF(H294&lt;=-1,"Revisar: paga de más",IF(D294&gt;0,"Exacto con retención o descuento","Pago exacto"))))))</f>
        <v/>
      </c>
      <c r="J294" s="14">
        <f>IF(B294="","",IF(COUNTIF(Extracto!$A$4:$A$304,A294)=0,"Revisar: ID no está en Extracto",IF(COUNTIF(Cartera!$A$4:$A$204,B294)=0,"Revisar: factura no está en Cartera",IF(H294&lt;=-1,"Revisar: paga de más","Listo para recibo de caja"))))</f>
        <v/>
      </c>
    </row>
    <row r="295">
      <c r="C295" s="17" t="n"/>
      <c r="D295" s="17" t="n"/>
      <c r="E295" s="13">
        <f>IF(B295="","",C295+D295)</f>
        <v/>
      </c>
      <c r="F295" s="14">
        <f>IF(B295="","",IFERROR(INDEX(Cartera!$B$4:$B$204,MATCH(B295,Cartera!$A$4:$A$204,0)),"Factura no está en Cartera"))</f>
        <v/>
      </c>
      <c r="G295" s="13">
        <f>IF(B295="","",IFERROR(INDEX(Cartera!$F$4:$F$204,MATCH(B295,Cartera!$A$4:$A$204,0)),0))</f>
        <v/>
      </c>
      <c r="H295" s="13">
        <f>IF(B295="","",G295-SUMIFS($E$4:E295,$B$4:B295,B295))</f>
        <v/>
      </c>
      <c r="I295" s="14">
        <f>IF(B295="","",IF(COUNTIF(Cartera!$A$4:$A$204,B295)=0,"Revisar: factura no está en Cartera",IF(COUNTIF(Cruces!$A$4:$A$404,A295)&gt;1,"Pago a varias facturas",IF(H295&gt;=1,"Abono parcial",IF(H295&lt;=-1,"Revisar: paga de más",IF(D295&gt;0,"Exacto con retención o descuento","Pago exacto"))))))</f>
        <v/>
      </c>
      <c r="J295" s="14">
        <f>IF(B295="","",IF(COUNTIF(Extracto!$A$4:$A$304,A295)=0,"Revisar: ID no está en Extracto",IF(COUNTIF(Cartera!$A$4:$A$204,B295)=0,"Revisar: factura no está en Cartera",IF(H295&lt;=-1,"Revisar: paga de más","Listo para recibo de caja"))))</f>
        <v/>
      </c>
    </row>
    <row r="296">
      <c r="C296" s="17" t="n"/>
      <c r="D296" s="17" t="n"/>
      <c r="E296" s="13">
        <f>IF(B296="","",C296+D296)</f>
        <v/>
      </c>
      <c r="F296" s="14">
        <f>IF(B296="","",IFERROR(INDEX(Cartera!$B$4:$B$204,MATCH(B296,Cartera!$A$4:$A$204,0)),"Factura no está en Cartera"))</f>
        <v/>
      </c>
      <c r="G296" s="13">
        <f>IF(B296="","",IFERROR(INDEX(Cartera!$F$4:$F$204,MATCH(B296,Cartera!$A$4:$A$204,0)),0))</f>
        <v/>
      </c>
      <c r="H296" s="13">
        <f>IF(B296="","",G296-SUMIFS($E$4:E296,$B$4:B296,B296))</f>
        <v/>
      </c>
      <c r="I296" s="14">
        <f>IF(B296="","",IF(COUNTIF(Cartera!$A$4:$A$204,B296)=0,"Revisar: factura no está en Cartera",IF(COUNTIF(Cruces!$A$4:$A$404,A296)&gt;1,"Pago a varias facturas",IF(H296&gt;=1,"Abono parcial",IF(H296&lt;=-1,"Revisar: paga de más",IF(D296&gt;0,"Exacto con retención o descuento","Pago exacto"))))))</f>
        <v/>
      </c>
      <c r="J296" s="14">
        <f>IF(B296="","",IF(COUNTIF(Extracto!$A$4:$A$304,A296)=0,"Revisar: ID no está en Extracto",IF(COUNTIF(Cartera!$A$4:$A$204,B296)=0,"Revisar: factura no está en Cartera",IF(H296&lt;=-1,"Revisar: paga de más","Listo para recibo de caja"))))</f>
        <v/>
      </c>
    </row>
    <row r="297">
      <c r="C297" s="17" t="n"/>
      <c r="D297" s="17" t="n"/>
      <c r="E297" s="13">
        <f>IF(B297="","",C297+D297)</f>
        <v/>
      </c>
      <c r="F297" s="14">
        <f>IF(B297="","",IFERROR(INDEX(Cartera!$B$4:$B$204,MATCH(B297,Cartera!$A$4:$A$204,0)),"Factura no está en Cartera"))</f>
        <v/>
      </c>
      <c r="G297" s="13">
        <f>IF(B297="","",IFERROR(INDEX(Cartera!$F$4:$F$204,MATCH(B297,Cartera!$A$4:$A$204,0)),0))</f>
        <v/>
      </c>
      <c r="H297" s="13">
        <f>IF(B297="","",G297-SUMIFS($E$4:E297,$B$4:B297,B297))</f>
        <v/>
      </c>
      <c r="I297" s="14">
        <f>IF(B297="","",IF(COUNTIF(Cartera!$A$4:$A$204,B297)=0,"Revisar: factura no está en Cartera",IF(COUNTIF(Cruces!$A$4:$A$404,A297)&gt;1,"Pago a varias facturas",IF(H297&gt;=1,"Abono parcial",IF(H297&lt;=-1,"Revisar: paga de más",IF(D297&gt;0,"Exacto con retención o descuento","Pago exacto"))))))</f>
        <v/>
      </c>
      <c r="J297" s="14">
        <f>IF(B297="","",IF(COUNTIF(Extracto!$A$4:$A$304,A297)=0,"Revisar: ID no está en Extracto",IF(COUNTIF(Cartera!$A$4:$A$204,B297)=0,"Revisar: factura no está en Cartera",IF(H297&lt;=-1,"Revisar: paga de más","Listo para recibo de caja"))))</f>
        <v/>
      </c>
    </row>
    <row r="298">
      <c r="C298" s="17" t="n"/>
      <c r="D298" s="17" t="n"/>
      <c r="E298" s="13">
        <f>IF(B298="","",C298+D298)</f>
        <v/>
      </c>
      <c r="F298" s="14">
        <f>IF(B298="","",IFERROR(INDEX(Cartera!$B$4:$B$204,MATCH(B298,Cartera!$A$4:$A$204,0)),"Factura no está en Cartera"))</f>
        <v/>
      </c>
      <c r="G298" s="13">
        <f>IF(B298="","",IFERROR(INDEX(Cartera!$F$4:$F$204,MATCH(B298,Cartera!$A$4:$A$204,0)),0))</f>
        <v/>
      </c>
      <c r="H298" s="13">
        <f>IF(B298="","",G298-SUMIFS($E$4:E298,$B$4:B298,B298))</f>
        <v/>
      </c>
      <c r="I298" s="14">
        <f>IF(B298="","",IF(COUNTIF(Cartera!$A$4:$A$204,B298)=0,"Revisar: factura no está en Cartera",IF(COUNTIF(Cruces!$A$4:$A$404,A298)&gt;1,"Pago a varias facturas",IF(H298&gt;=1,"Abono parcial",IF(H298&lt;=-1,"Revisar: paga de más",IF(D298&gt;0,"Exacto con retención o descuento","Pago exacto"))))))</f>
        <v/>
      </c>
      <c r="J298" s="14">
        <f>IF(B298="","",IF(COUNTIF(Extracto!$A$4:$A$304,A298)=0,"Revisar: ID no está en Extracto",IF(COUNTIF(Cartera!$A$4:$A$204,B298)=0,"Revisar: factura no está en Cartera",IF(H298&lt;=-1,"Revisar: paga de más","Listo para recibo de caja"))))</f>
        <v/>
      </c>
    </row>
    <row r="299">
      <c r="C299" s="17" t="n"/>
      <c r="D299" s="17" t="n"/>
      <c r="E299" s="13">
        <f>IF(B299="","",C299+D299)</f>
        <v/>
      </c>
      <c r="F299" s="14">
        <f>IF(B299="","",IFERROR(INDEX(Cartera!$B$4:$B$204,MATCH(B299,Cartera!$A$4:$A$204,0)),"Factura no está en Cartera"))</f>
        <v/>
      </c>
      <c r="G299" s="13">
        <f>IF(B299="","",IFERROR(INDEX(Cartera!$F$4:$F$204,MATCH(B299,Cartera!$A$4:$A$204,0)),0))</f>
        <v/>
      </c>
      <c r="H299" s="13">
        <f>IF(B299="","",G299-SUMIFS($E$4:E299,$B$4:B299,B299))</f>
        <v/>
      </c>
      <c r="I299" s="14">
        <f>IF(B299="","",IF(COUNTIF(Cartera!$A$4:$A$204,B299)=0,"Revisar: factura no está en Cartera",IF(COUNTIF(Cruces!$A$4:$A$404,A299)&gt;1,"Pago a varias facturas",IF(H299&gt;=1,"Abono parcial",IF(H299&lt;=-1,"Revisar: paga de más",IF(D299&gt;0,"Exacto con retención o descuento","Pago exacto"))))))</f>
        <v/>
      </c>
      <c r="J299" s="14">
        <f>IF(B299="","",IF(COUNTIF(Extracto!$A$4:$A$304,A299)=0,"Revisar: ID no está en Extracto",IF(COUNTIF(Cartera!$A$4:$A$204,B299)=0,"Revisar: factura no está en Cartera",IF(H299&lt;=-1,"Revisar: paga de más","Listo para recibo de caja"))))</f>
        <v/>
      </c>
    </row>
    <row r="300">
      <c r="C300" s="17" t="n"/>
      <c r="D300" s="17" t="n"/>
      <c r="E300" s="13">
        <f>IF(B300="","",C300+D300)</f>
        <v/>
      </c>
      <c r="F300" s="14">
        <f>IF(B300="","",IFERROR(INDEX(Cartera!$B$4:$B$204,MATCH(B300,Cartera!$A$4:$A$204,0)),"Factura no está en Cartera"))</f>
        <v/>
      </c>
      <c r="G300" s="13">
        <f>IF(B300="","",IFERROR(INDEX(Cartera!$F$4:$F$204,MATCH(B300,Cartera!$A$4:$A$204,0)),0))</f>
        <v/>
      </c>
      <c r="H300" s="13">
        <f>IF(B300="","",G300-SUMIFS($E$4:E300,$B$4:B300,B300))</f>
        <v/>
      </c>
      <c r="I300" s="14">
        <f>IF(B300="","",IF(COUNTIF(Cartera!$A$4:$A$204,B300)=0,"Revisar: factura no está en Cartera",IF(COUNTIF(Cruces!$A$4:$A$404,A300)&gt;1,"Pago a varias facturas",IF(H300&gt;=1,"Abono parcial",IF(H300&lt;=-1,"Revisar: paga de más",IF(D300&gt;0,"Exacto con retención o descuento","Pago exacto"))))))</f>
        <v/>
      </c>
      <c r="J300" s="14">
        <f>IF(B300="","",IF(COUNTIF(Extracto!$A$4:$A$304,A300)=0,"Revisar: ID no está en Extracto",IF(COUNTIF(Cartera!$A$4:$A$204,B300)=0,"Revisar: factura no está en Cartera",IF(H300&lt;=-1,"Revisar: paga de más","Listo para recibo de caja"))))</f>
        <v/>
      </c>
    </row>
    <row r="301">
      <c r="C301" s="17" t="n"/>
      <c r="D301" s="17" t="n"/>
      <c r="E301" s="13">
        <f>IF(B301="","",C301+D301)</f>
        <v/>
      </c>
      <c r="F301" s="14">
        <f>IF(B301="","",IFERROR(INDEX(Cartera!$B$4:$B$204,MATCH(B301,Cartera!$A$4:$A$204,0)),"Factura no está en Cartera"))</f>
        <v/>
      </c>
      <c r="G301" s="13">
        <f>IF(B301="","",IFERROR(INDEX(Cartera!$F$4:$F$204,MATCH(B301,Cartera!$A$4:$A$204,0)),0))</f>
        <v/>
      </c>
      <c r="H301" s="13">
        <f>IF(B301="","",G301-SUMIFS($E$4:E301,$B$4:B301,B301))</f>
        <v/>
      </c>
      <c r="I301" s="14">
        <f>IF(B301="","",IF(COUNTIF(Cartera!$A$4:$A$204,B301)=0,"Revisar: factura no está en Cartera",IF(COUNTIF(Cruces!$A$4:$A$404,A301)&gt;1,"Pago a varias facturas",IF(H301&gt;=1,"Abono parcial",IF(H301&lt;=-1,"Revisar: paga de más",IF(D301&gt;0,"Exacto con retención o descuento","Pago exacto"))))))</f>
        <v/>
      </c>
      <c r="J301" s="14">
        <f>IF(B301="","",IF(COUNTIF(Extracto!$A$4:$A$304,A301)=0,"Revisar: ID no está en Extracto",IF(COUNTIF(Cartera!$A$4:$A$204,B301)=0,"Revisar: factura no está en Cartera",IF(H301&lt;=-1,"Revisar: paga de más","Listo para recibo de caja"))))</f>
        <v/>
      </c>
    </row>
    <row r="302">
      <c r="C302" s="17" t="n"/>
      <c r="D302" s="17" t="n"/>
      <c r="E302" s="13">
        <f>IF(B302="","",C302+D302)</f>
        <v/>
      </c>
      <c r="F302" s="14">
        <f>IF(B302="","",IFERROR(INDEX(Cartera!$B$4:$B$204,MATCH(B302,Cartera!$A$4:$A$204,0)),"Factura no está en Cartera"))</f>
        <v/>
      </c>
      <c r="G302" s="13">
        <f>IF(B302="","",IFERROR(INDEX(Cartera!$F$4:$F$204,MATCH(B302,Cartera!$A$4:$A$204,0)),0))</f>
        <v/>
      </c>
      <c r="H302" s="13">
        <f>IF(B302="","",G302-SUMIFS($E$4:E302,$B$4:B302,B302))</f>
        <v/>
      </c>
      <c r="I302" s="14">
        <f>IF(B302="","",IF(COUNTIF(Cartera!$A$4:$A$204,B302)=0,"Revisar: factura no está en Cartera",IF(COUNTIF(Cruces!$A$4:$A$404,A302)&gt;1,"Pago a varias facturas",IF(H302&gt;=1,"Abono parcial",IF(H302&lt;=-1,"Revisar: paga de más",IF(D302&gt;0,"Exacto con retención o descuento","Pago exacto"))))))</f>
        <v/>
      </c>
      <c r="J302" s="14">
        <f>IF(B302="","",IF(COUNTIF(Extracto!$A$4:$A$304,A302)=0,"Revisar: ID no está en Extracto",IF(COUNTIF(Cartera!$A$4:$A$204,B302)=0,"Revisar: factura no está en Cartera",IF(H302&lt;=-1,"Revisar: paga de más","Listo para recibo de caja"))))</f>
        <v/>
      </c>
    </row>
    <row r="303">
      <c r="C303" s="17" t="n"/>
      <c r="D303" s="17" t="n"/>
      <c r="E303" s="13">
        <f>IF(B303="","",C303+D303)</f>
        <v/>
      </c>
      <c r="F303" s="14">
        <f>IF(B303="","",IFERROR(INDEX(Cartera!$B$4:$B$204,MATCH(B303,Cartera!$A$4:$A$204,0)),"Factura no está en Cartera"))</f>
        <v/>
      </c>
      <c r="G303" s="13">
        <f>IF(B303="","",IFERROR(INDEX(Cartera!$F$4:$F$204,MATCH(B303,Cartera!$A$4:$A$204,0)),0))</f>
        <v/>
      </c>
      <c r="H303" s="13">
        <f>IF(B303="","",G303-SUMIFS($E$4:E303,$B$4:B303,B303))</f>
        <v/>
      </c>
      <c r="I303" s="14">
        <f>IF(B303="","",IF(COUNTIF(Cartera!$A$4:$A$204,B303)=0,"Revisar: factura no está en Cartera",IF(COUNTIF(Cruces!$A$4:$A$404,A303)&gt;1,"Pago a varias facturas",IF(H303&gt;=1,"Abono parcial",IF(H303&lt;=-1,"Revisar: paga de más",IF(D303&gt;0,"Exacto con retención o descuento","Pago exacto"))))))</f>
        <v/>
      </c>
      <c r="J303" s="14">
        <f>IF(B303="","",IF(COUNTIF(Extracto!$A$4:$A$304,A303)=0,"Revisar: ID no está en Extracto",IF(COUNTIF(Cartera!$A$4:$A$204,B303)=0,"Revisar: factura no está en Cartera",IF(H303&lt;=-1,"Revisar: paga de más","Listo para recibo de caja"))))</f>
        <v/>
      </c>
    </row>
    <row r="304">
      <c r="C304" s="17" t="n"/>
      <c r="D304" s="17" t="n"/>
      <c r="E304" s="13">
        <f>IF(B304="","",C304+D304)</f>
        <v/>
      </c>
      <c r="F304" s="14">
        <f>IF(B304="","",IFERROR(INDEX(Cartera!$B$4:$B$204,MATCH(B304,Cartera!$A$4:$A$204,0)),"Factura no está en Cartera"))</f>
        <v/>
      </c>
      <c r="G304" s="13">
        <f>IF(B304="","",IFERROR(INDEX(Cartera!$F$4:$F$204,MATCH(B304,Cartera!$A$4:$A$204,0)),0))</f>
        <v/>
      </c>
      <c r="H304" s="13">
        <f>IF(B304="","",G304-SUMIFS($E$4:E304,$B$4:B304,B304))</f>
        <v/>
      </c>
      <c r="I304" s="14">
        <f>IF(B304="","",IF(COUNTIF(Cartera!$A$4:$A$204,B304)=0,"Revisar: factura no está en Cartera",IF(COUNTIF(Cruces!$A$4:$A$404,A304)&gt;1,"Pago a varias facturas",IF(H304&gt;=1,"Abono parcial",IF(H304&lt;=-1,"Revisar: paga de más",IF(D304&gt;0,"Exacto con retención o descuento","Pago exacto"))))))</f>
        <v/>
      </c>
      <c r="J304" s="14">
        <f>IF(B304="","",IF(COUNTIF(Extracto!$A$4:$A$304,A304)=0,"Revisar: ID no está en Extracto",IF(COUNTIF(Cartera!$A$4:$A$204,B304)=0,"Revisar: factura no está en Cartera",IF(H304&lt;=-1,"Revisar: paga de más","Listo para recibo de caja"))))</f>
        <v/>
      </c>
    </row>
    <row r="305">
      <c r="C305" s="17" t="n"/>
      <c r="D305" s="17" t="n"/>
      <c r="E305" s="13">
        <f>IF(B305="","",C305+D305)</f>
        <v/>
      </c>
      <c r="F305" s="14">
        <f>IF(B305="","",IFERROR(INDEX(Cartera!$B$4:$B$204,MATCH(B305,Cartera!$A$4:$A$204,0)),"Factura no está en Cartera"))</f>
        <v/>
      </c>
      <c r="G305" s="13">
        <f>IF(B305="","",IFERROR(INDEX(Cartera!$F$4:$F$204,MATCH(B305,Cartera!$A$4:$A$204,0)),0))</f>
        <v/>
      </c>
      <c r="H305" s="13">
        <f>IF(B305="","",G305-SUMIFS($E$4:E305,$B$4:B305,B305))</f>
        <v/>
      </c>
      <c r="I305" s="14">
        <f>IF(B305="","",IF(COUNTIF(Cartera!$A$4:$A$204,B305)=0,"Revisar: factura no está en Cartera",IF(COUNTIF(Cruces!$A$4:$A$404,A305)&gt;1,"Pago a varias facturas",IF(H305&gt;=1,"Abono parcial",IF(H305&lt;=-1,"Revisar: paga de más",IF(D305&gt;0,"Exacto con retención o descuento","Pago exacto"))))))</f>
        <v/>
      </c>
      <c r="J305" s="14">
        <f>IF(B305="","",IF(COUNTIF(Extracto!$A$4:$A$304,A305)=0,"Revisar: ID no está en Extracto",IF(COUNTIF(Cartera!$A$4:$A$204,B305)=0,"Revisar: factura no está en Cartera",IF(H305&lt;=-1,"Revisar: paga de más","Listo para recibo de caja"))))</f>
        <v/>
      </c>
    </row>
    <row r="306">
      <c r="C306" s="17" t="n"/>
      <c r="D306" s="17" t="n"/>
      <c r="E306" s="13">
        <f>IF(B306="","",C306+D306)</f>
        <v/>
      </c>
      <c r="F306" s="14">
        <f>IF(B306="","",IFERROR(INDEX(Cartera!$B$4:$B$204,MATCH(B306,Cartera!$A$4:$A$204,0)),"Factura no está en Cartera"))</f>
        <v/>
      </c>
      <c r="G306" s="13">
        <f>IF(B306="","",IFERROR(INDEX(Cartera!$F$4:$F$204,MATCH(B306,Cartera!$A$4:$A$204,0)),0))</f>
        <v/>
      </c>
      <c r="H306" s="13">
        <f>IF(B306="","",G306-SUMIFS($E$4:E306,$B$4:B306,B306))</f>
        <v/>
      </c>
      <c r="I306" s="14">
        <f>IF(B306="","",IF(COUNTIF(Cartera!$A$4:$A$204,B306)=0,"Revisar: factura no está en Cartera",IF(COUNTIF(Cruces!$A$4:$A$404,A306)&gt;1,"Pago a varias facturas",IF(H306&gt;=1,"Abono parcial",IF(H306&lt;=-1,"Revisar: paga de más",IF(D306&gt;0,"Exacto con retención o descuento","Pago exacto"))))))</f>
        <v/>
      </c>
      <c r="J306" s="14">
        <f>IF(B306="","",IF(COUNTIF(Extracto!$A$4:$A$304,A306)=0,"Revisar: ID no está en Extracto",IF(COUNTIF(Cartera!$A$4:$A$204,B306)=0,"Revisar: factura no está en Cartera",IF(H306&lt;=-1,"Revisar: paga de más","Listo para recibo de caja"))))</f>
        <v/>
      </c>
    </row>
    <row r="307">
      <c r="C307" s="17" t="n"/>
      <c r="D307" s="17" t="n"/>
      <c r="E307" s="13">
        <f>IF(B307="","",C307+D307)</f>
        <v/>
      </c>
      <c r="F307" s="14">
        <f>IF(B307="","",IFERROR(INDEX(Cartera!$B$4:$B$204,MATCH(B307,Cartera!$A$4:$A$204,0)),"Factura no está en Cartera"))</f>
        <v/>
      </c>
      <c r="G307" s="13">
        <f>IF(B307="","",IFERROR(INDEX(Cartera!$F$4:$F$204,MATCH(B307,Cartera!$A$4:$A$204,0)),0))</f>
        <v/>
      </c>
      <c r="H307" s="13">
        <f>IF(B307="","",G307-SUMIFS($E$4:E307,$B$4:B307,B307))</f>
        <v/>
      </c>
      <c r="I307" s="14">
        <f>IF(B307="","",IF(COUNTIF(Cartera!$A$4:$A$204,B307)=0,"Revisar: factura no está en Cartera",IF(COUNTIF(Cruces!$A$4:$A$404,A307)&gt;1,"Pago a varias facturas",IF(H307&gt;=1,"Abono parcial",IF(H307&lt;=-1,"Revisar: paga de más",IF(D307&gt;0,"Exacto con retención o descuento","Pago exacto"))))))</f>
        <v/>
      </c>
      <c r="J307" s="14">
        <f>IF(B307="","",IF(COUNTIF(Extracto!$A$4:$A$304,A307)=0,"Revisar: ID no está en Extracto",IF(COUNTIF(Cartera!$A$4:$A$204,B307)=0,"Revisar: factura no está en Cartera",IF(H307&lt;=-1,"Revisar: paga de más","Listo para recibo de caja"))))</f>
        <v/>
      </c>
    </row>
    <row r="308">
      <c r="C308" s="17" t="n"/>
      <c r="D308" s="17" t="n"/>
      <c r="E308" s="13">
        <f>IF(B308="","",C308+D308)</f>
        <v/>
      </c>
      <c r="F308" s="14">
        <f>IF(B308="","",IFERROR(INDEX(Cartera!$B$4:$B$204,MATCH(B308,Cartera!$A$4:$A$204,0)),"Factura no está en Cartera"))</f>
        <v/>
      </c>
      <c r="G308" s="13">
        <f>IF(B308="","",IFERROR(INDEX(Cartera!$F$4:$F$204,MATCH(B308,Cartera!$A$4:$A$204,0)),0))</f>
        <v/>
      </c>
      <c r="H308" s="13">
        <f>IF(B308="","",G308-SUMIFS($E$4:E308,$B$4:B308,B308))</f>
        <v/>
      </c>
      <c r="I308" s="14">
        <f>IF(B308="","",IF(COUNTIF(Cartera!$A$4:$A$204,B308)=0,"Revisar: factura no está en Cartera",IF(COUNTIF(Cruces!$A$4:$A$404,A308)&gt;1,"Pago a varias facturas",IF(H308&gt;=1,"Abono parcial",IF(H308&lt;=-1,"Revisar: paga de más",IF(D308&gt;0,"Exacto con retención o descuento","Pago exacto"))))))</f>
        <v/>
      </c>
      <c r="J308" s="14">
        <f>IF(B308="","",IF(COUNTIF(Extracto!$A$4:$A$304,A308)=0,"Revisar: ID no está en Extracto",IF(COUNTIF(Cartera!$A$4:$A$204,B308)=0,"Revisar: factura no está en Cartera",IF(H308&lt;=-1,"Revisar: paga de más","Listo para recibo de caja"))))</f>
        <v/>
      </c>
    </row>
    <row r="309">
      <c r="C309" s="17" t="n"/>
      <c r="D309" s="17" t="n"/>
      <c r="E309" s="13">
        <f>IF(B309="","",C309+D309)</f>
        <v/>
      </c>
      <c r="F309" s="14">
        <f>IF(B309="","",IFERROR(INDEX(Cartera!$B$4:$B$204,MATCH(B309,Cartera!$A$4:$A$204,0)),"Factura no está en Cartera"))</f>
        <v/>
      </c>
      <c r="G309" s="13">
        <f>IF(B309="","",IFERROR(INDEX(Cartera!$F$4:$F$204,MATCH(B309,Cartera!$A$4:$A$204,0)),0))</f>
        <v/>
      </c>
      <c r="H309" s="13">
        <f>IF(B309="","",G309-SUMIFS($E$4:E309,$B$4:B309,B309))</f>
        <v/>
      </c>
      <c r="I309" s="14">
        <f>IF(B309="","",IF(COUNTIF(Cartera!$A$4:$A$204,B309)=0,"Revisar: factura no está en Cartera",IF(COUNTIF(Cruces!$A$4:$A$404,A309)&gt;1,"Pago a varias facturas",IF(H309&gt;=1,"Abono parcial",IF(H309&lt;=-1,"Revisar: paga de más",IF(D309&gt;0,"Exacto con retención o descuento","Pago exacto"))))))</f>
        <v/>
      </c>
      <c r="J309" s="14">
        <f>IF(B309="","",IF(COUNTIF(Extracto!$A$4:$A$304,A309)=0,"Revisar: ID no está en Extracto",IF(COUNTIF(Cartera!$A$4:$A$204,B309)=0,"Revisar: factura no está en Cartera",IF(H309&lt;=-1,"Revisar: paga de más","Listo para recibo de caja"))))</f>
        <v/>
      </c>
    </row>
    <row r="310">
      <c r="C310" s="17" t="n"/>
      <c r="D310" s="17" t="n"/>
      <c r="E310" s="13">
        <f>IF(B310="","",C310+D310)</f>
        <v/>
      </c>
      <c r="F310" s="14">
        <f>IF(B310="","",IFERROR(INDEX(Cartera!$B$4:$B$204,MATCH(B310,Cartera!$A$4:$A$204,0)),"Factura no está en Cartera"))</f>
        <v/>
      </c>
      <c r="G310" s="13">
        <f>IF(B310="","",IFERROR(INDEX(Cartera!$F$4:$F$204,MATCH(B310,Cartera!$A$4:$A$204,0)),0))</f>
        <v/>
      </c>
      <c r="H310" s="13">
        <f>IF(B310="","",G310-SUMIFS($E$4:E310,$B$4:B310,B310))</f>
        <v/>
      </c>
      <c r="I310" s="14">
        <f>IF(B310="","",IF(COUNTIF(Cartera!$A$4:$A$204,B310)=0,"Revisar: factura no está en Cartera",IF(COUNTIF(Cruces!$A$4:$A$404,A310)&gt;1,"Pago a varias facturas",IF(H310&gt;=1,"Abono parcial",IF(H310&lt;=-1,"Revisar: paga de más",IF(D310&gt;0,"Exacto con retención o descuento","Pago exacto"))))))</f>
        <v/>
      </c>
      <c r="J310" s="14">
        <f>IF(B310="","",IF(COUNTIF(Extracto!$A$4:$A$304,A310)=0,"Revisar: ID no está en Extracto",IF(COUNTIF(Cartera!$A$4:$A$204,B310)=0,"Revisar: factura no está en Cartera",IF(H310&lt;=-1,"Revisar: paga de más","Listo para recibo de caja"))))</f>
        <v/>
      </c>
    </row>
    <row r="311">
      <c r="C311" s="17" t="n"/>
      <c r="D311" s="17" t="n"/>
      <c r="E311" s="13">
        <f>IF(B311="","",C311+D311)</f>
        <v/>
      </c>
      <c r="F311" s="14">
        <f>IF(B311="","",IFERROR(INDEX(Cartera!$B$4:$B$204,MATCH(B311,Cartera!$A$4:$A$204,0)),"Factura no está en Cartera"))</f>
        <v/>
      </c>
      <c r="G311" s="13">
        <f>IF(B311="","",IFERROR(INDEX(Cartera!$F$4:$F$204,MATCH(B311,Cartera!$A$4:$A$204,0)),0))</f>
        <v/>
      </c>
      <c r="H311" s="13">
        <f>IF(B311="","",G311-SUMIFS($E$4:E311,$B$4:B311,B311))</f>
        <v/>
      </c>
      <c r="I311" s="14">
        <f>IF(B311="","",IF(COUNTIF(Cartera!$A$4:$A$204,B311)=0,"Revisar: factura no está en Cartera",IF(COUNTIF(Cruces!$A$4:$A$404,A311)&gt;1,"Pago a varias facturas",IF(H311&gt;=1,"Abono parcial",IF(H311&lt;=-1,"Revisar: paga de más",IF(D311&gt;0,"Exacto con retención o descuento","Pago exacto"))))))</f>
        <v/>
      </c>
      <c r="J311" s="14">
        <f>IF(B311="","",IF(COUNTIF(Extracto!$A$4:$A$304,A311)=0,"Revisar: ID no está en Extracto",IF(COUNTIF(Cartera!$A$4:$A$204,B311)=0,"Revisar: factura no está en Cartera",IF(H311&lt;=-1,"Revisar: paga de más","Listo para recibo de caja"))))</f>
        <v/>
      </c>
    </row>
    <row r="312">
      <c r="C312" s="17" t="n"/>
      <c r="D312" s="17" t="n"/>
      <c r="E312" s="13">
        <f>IF(B312="","",C312+D312)</f>
        <v/>
      </c>
      <c r="F312" s="14">
        <f>IF(B312="","",IFERROR(INDEX(Cartera!$B$4:$B$204,MATCH(B312,Cartera!$A$4:$A$204,0)),"Factura no está en Cartera"))</f>
        <v/>
      </c>
      <c r="G312" s="13">
        <f>IF(B312="","",IFERROR(INDEX(Cartera!$F$4:$F$204,MATCH(B312,Cartera!$A$4:$A$204,0)),0))</f>
        <v/>
      </c>
      <c r="H312" s="13">
        <f>IF(B312="","",G312-SUMIFS($E$4:E312,$B$4:B312,B312))</f>
        <v/>
      </c>
      <c r="I312" s="14">
        <f>IF(B312="","",IF(COUNTIF(Cartera!$A$4:$A$204,B312)=0,"Revisar: factura no está en Cartera",IF(COUNTIF(Cruces!$A$4:$A$404,A312)&gt;1,"Pago a varias facturas",IF(H312&gt;=1,"Abono parcial",IF(H312&lt;=-1,"Revisar: paga de más",IF(D312&gt;0,"Exacto con retención o descuento","Pago exacto"))))))</f>
        <v/>
      </c>
      <c r="J312" s="14">
        <f>IF(B312="","",IF(COUNTIF(Extracto!$A$4:$A$304,A312)=0,"Revisar: ID no está en Extracto",IF(COUNTIF(Cartera!$A$4:$A$204,B312)=0,"Revisar: factura no está en Cartera",IF(H312&lt;=-1,"Revisar: paga de más","Listo para recibo de caja"))))</f>
        <v/>
      </c>
    </row>
    <row r="313">
      <c r="C313" s="17" t="n"/>
      <c r="D313" s="17" t="n"/>
      <c r="E313" s="13">
        <f>IF(B313="","",C313+D313)</f>
        <v/>
      </c>
      <c r="F313" s="14">
        <f>IF(B313="","",IFERROR(INDEX(Cartera!$B$4:$B$204,MATCH(B313,Cartera!$A$4:$A$204,0)),"Factura no está en Cartera"))</f>
        <v/>
      </c>
      <c r="G313" s="13">
        <f>IF(B313="","",IFERROR(INDEX(Cartera!$F$4:$F$204,MATCH(B313,Cartera!$A$4:$A$204,0)),0))</f>
        <v/>
      </c>
      <c r="H313" s="13">
        <f>IF(B313="","",G313-SUMIFS($E$4:E313,$B$4:B313,B313))</f>
        <v/>
      </c>
      <c r="I313" s="14">
        <f>IF(B313="","",IF(COUNTIF(Cartera!$A$4:$A$204,B313)=0,"Revisar: factura no está en Cartera",IF(COUNTIF(Cruces!$A$4:$A$404,A313)&gt;1,"Pago a varias facturas",IF(H313&gt;=1,"Abono parcial",IF(H313&lt;=-1,"Revisar: paga de más",IF(D313&gt;0,"Exacto con retención o descuento","Pago exacto"))))))</f>
        <v/>
      </c>
      <c r="J313" s="14">
        <f>IF(B313="","",IF(COUNTIF(Extracto!$A$4:$A$304,A313)=0,"Revisar: ID no está en Extracto",IF(COUNTIF(Cartera!$A$4:$A$204,B313)=0,"Revisar: factura no está en Cartera",IF(H313&lt;=-1,"Revisar: paga de más","Listo para recibo de caja"))))</f>
        <v/>
      </c>
    </row>
    <row r="314">
      <c r="C314" s="17" t="n"/>
      <c r="D314" s="17" t="n"/>
      <c r="E314" s="13">
        <f>IF(B314="","",C314+D314)</f>
        <v/>
      </c>
      <c r="F314" s="14">
        <f>IF(B314="","",IFERROR(INDEX(Cartera!$B$4:$B$204,MATCH(B314,Cartera!$A$4:$A$204,0)),"Factura no está en Cartera"))</f>
        <v/>
      </c>
      <c r="G314" s="13">
        <f>IF(B314="","",IFERROR(INDEX(Cartera!$F$4:$F$204,MATCH(B314,Cartera!$A$4:$A$204,0)),0))</f>
        <v/>
      </c>
      <c r="H314" s="13">
        <f>IF(B314="","",G314-SUMIFS($E$4:E314,$B$4:B314,B314))</f>
        <v/>
      </c>
      <c r="I314" s="14">
        <f>IF(B314="","",IF(COUNTIF(Cartera!$A$4:$A$204,B314)=0,"Revisar: factura no está en Cartera",IF(COUNTIF(Cruces!$A$4:$A$404,A314)&gt;1,"Pago a varias facturas",IF(H314&gt;=1,"Abono parcial",IF(H314&lt;=-1,"Revisar: paga de más",IF(D314&gt;0,"Exacto con retención o descuento","Pago exacto"))))))</f>
        <v/>
      </c>
      <c r="J314" s="14">
        <f>IF(B314="","",IF(COUNTIF(Extracto!$A$4:$A$304,A314)=0,"Revisar: ID no está en Extracto",IF(COUNTIF(Cartera!$A$4:$A$204,B314)=0,"Revisar: factura no está en Cartera",IF(H314&lt;=-1,"Revisar: paga de más","Listo para recibo de caja"))))</f>
        <v/>
      </c>
    </row>
    <row r="315">
      <c r="C315" s="17" t="n"/>
      <c r="D315" s="17" t="n"/>
      <c r="E315" s="13">
        <f>IF(B315="","",C315+D315)</f>
        <v/>
      </c>
      <c r="F315" s="14">
        <f>IF(B315="","",IFERROR(INDEX(Cartera!$B$4:$B$204,MATCH(B315,Cartera!$A$4:$A$204,0)),"Factura no está en Cartera"))</f>
        <v/>
      </c>
      <c r="G315" s="13">
        <f>IF(B315="","",IFERROR(INDEX(Cartera!$F$4:$F$204,MATCH(B315,Cartera!$A$4:$A$204,0)),0))</f>
        <v/>
      </c>
      <c r="H315" s="13">
        <f>IF(B315="","",G315-SUMIFS($E$4:E315,$B$4:B315,B315))</f>
        <v/>
      </c>
      <c r="I315" s="14">
        <f>IF(B315="","",IF(COUNTIF(Cartera!$A$4:$A$204,B315)=0,"Revisar: factura no está en Cartera",IF(COUNTIF(Cruces!$A$4:$A$404,A315)&gt;1,"Pago a varias facturas",IF(H315&gt;=1,"Abono parcial",IF(H315&lt;=-1,"Revisar: paga de más",IF(D315&gt;0,"Exacto con retención o descuento","Pago exacto"))))))</f>
        <v/>
      </c>
      <c r="J315" s="14">
        <f>IF(B315="","",IF(COUNTIF(Extracto!$A$4:$A$304,A315)=0,"Revisar: ID no está en Extracto",IF(COUNTIF(Cartera!$A$4:$A$204,B315)=0,"Revisar: factura no está en Cartera",IF(H315&lt;=-1,"Revisar: paga de más","Listo para recibo de caja"))))</f>
        <v/>
      </c>
    </row>
    <row r="316">
      <c r="C316" s="17" t="n"/>
      <c r="D316" s="17" t="n"/>
      <c r="E316" s="13">
        <f>IF(B316="","",C316+D316)</f>
        <v/>
      </c>
      <c r="F316" s="14">
        <f>IF(B316="","",IFERROR(INDEX(Cartera!$B$4:$B$204,MATCH(B316,Cartera!$A$4:$A$204,0)),"Factura no está en Cartera"))</f>
        <v/>
      </c>
      <c r="G316" s="13">
        <f>IF(B316="","",IFERROR(INDEX(Cartera!$F$4:$F$204,MATCH(B316,Cartera!$A$4:$A$204,0)),0))</f>
        <v/>
      </c>
      <c r="H316" s="13">
        <f>IF(B316="","",G316-SUMIFS($E$4:E316,$B$4:B316,B316))</f>
        <v/>
      </c>
      <c r="I316" s="14">
        <f>IF(B316="","",IF(COUNTIF(Cartera!$A$4:$A$204,B316)=0,"Revisar: factura no está en Cartera",IF(COUNTIF(Cruces!$A$4:$A$404,A316)&gt;1,"Pago a varias facturas",IF(H316&gt;=1,"Abono parcial",IF(H316&lt;=-1,"Revisar: paga de más",IF(D316&gt;0,"Exacto con retención o descuento","Pago exacto"))))))</f>
        <v/>
      </c>
      <c r="J316" s="14">
        <f>IF(B316="","",IF(COUNTIF(Extracto!$A$4:$A$304,A316)=0,"Revisar: ID no está en Extracto",IF(COUNTIF(Cartera!$A$4:$A$204,B316)=0,"Revisar: factura no está en Cartera",IF(H316&lt;=-1,"Revisar: paga de más","Listo para recibo de caja"))))</f>
        <v/>
      </c>
    </row>
    <row r="317">
      <c r="C317" s="17" t="n"/>
      <c r="D317" s="17" t="n"/>
      <c r="E317" s="13">
        <f>IF(B317="","",C317+D317)</f>
        <v/>
      </c>
      <c r="F317" s="14">
        <f>IF(B317="","",IFERROR(INDEX(Cartera!$B$4:$B$204,MATCH(B317,Cartera!$A$4:$A$204,0)),"Factura no está en Cartera"))</f>
        <v/>
      </c>
      <c r="G317" s="13">
        <f>IF(B317="","",IFERROR(INDEX(Cartera!$F$4:$F$204,MATCH(B317,Cartera!$A$4:$A$204,0)),0))</f>
        <v/>
      </c>
      <c r="H317" s="13">
        <f>IF(B317="","",G317-SUMIFS($E$4:E317,$B$4:B317,B317))</f>
        <v/>
      </c>
      <c r="I317" s="14">
        <f>IF(B317="","",IF(COUNTIF(Cartera!$A$4:$A$204,B317)=0,"Revisar: factura no está en Cartera",IF(COUNTIF(Cruces!$A$4:$A$404,A317)&gt;1,"Pago a varias facturas",IF(H317&gt;=1,"Abono parcial",IF(H317&lt;=-1,"Revisar: paga de más",IF(D317&gt;0,"Exacto con retención o descuento","Pago exacto"))))))</f>
        <v/>
      </c>
      <c r="J317" s="14">
        <f>IF(B317="","",IF(COUNTIF(Extracto!$A$4:$A$304,A317)=0,"Revisar: ID no está en Extracto",IF(COUNTIF(Cartera!$A$4:$A$204,B317)=0,"Revisar: factura no está en Cartera",IF(H317&lt;=-1,"Revisar: paga de más","Listo para recibo de caja"))))</f>
        <v/>
      </c>
    </row>
    <row r="318">
      <c r="C318" s="17" t="n"/>
      <c r="D318" s="17" t="n"/>
      <c r="E318" s="13">
        <f>IF(B318="","",C318+D318)</f>
        <v/>
      </c>
      <c r="F318" s="14">
        <f>IF(B318="","",IFERROR(INDEX(Cartera!$B$4:$B$204,MATCH(B318,Cartera!$A$4:$A$204,0)),"Factura no está en Cartera"))</f>
        <v/>
      </c>
      <c r="G318" s="13">
        <f>IF(B318="","",IFERROR(INDEX(Cartera!$F$4:$F$204,MATCH(B318,Cartera!$A$4:$A$204,0)),0))</f>
        <v/>
      </c>
      <c r="H318" s="13">
        <f>IF(B318="","",G318-SUMIFS($E$4:E318,$B$4:B318,B318))</f>
        <v/>
      </c>
      <c r="I318" s="14">
        <f>IF(B318="","",IF(COUNTIF(Cartera!$A$4:$A$204,B318)=0,"Revisar: factura no está en Cartera",IF(COUNTIF(Cruces!$A$4:$A$404,A318)&gt;1,"Pago a varias facturas",IF(H318&gt;=1,"Abono parcial",IF(H318&lt;=-1,"Revisar: paga de más",IF(D318&gt;0,"Exacto con retención o descuento","Pago exacto"))))))</f>
        <v/>
      </c>
      <c r="J318" s="14">
        <f>IF(B318="","",IF(COUNTIF(Extracto!$A$4:$A$304,A318)=0,"Revisar: ID no está en Extracto",IF(COUNTIF(Cartera!$A$4:$A$204,B318)=0,"Revisar: factura no está en Cartera",IF(H318&lt;=-1,"Revisar: paga de más","Listo para recibo de caja"))))</f>
        <v/>
      </c>
    </row>
    <row r="319">
      <c r="C319" s="17" t="n"/>
      <c r="D319" s="17" t="n"/>
      <c r="E319" s="13">
        <f>IF(B319="","",C319+D319)</f>
        <v/>
      </c>
      <c r="F319" s="14">
        <f>IF(B319="","",IFERROR(INDEX(Cartera!$B$4:$B$204,MATCH(B319,Cartera!$A$4:$A$204,0)),"Factura no está en Cartera"))</f>
        <v/>
      </c>
      <c r="G319" s="13">
        <f>IF(B319="","",IFERROR(INDEX(Cartera!$F$4:$F$204,MATCH(B319,Cartera!$A$4:$A$204,0)),0))</f>
        <v/>
      </c>
      <c r="H319" s="13">
        <f>IF(B319="","",G319-SUMIFS($E$4:E319,$B$4:B319,B319))</f>
        <v/>
      </c>
      <c r="I319" s="14">
        <f>IF(B319="","",IF(COUNTIF(Cartera!$A$4:$A$204,B319)=0,"Revisar: factura no está en Cartera",IF(COUNTIF(Cruces!$A$4:$A$404,A319)&gt;1,"Pago a varias facturas",IF(H319&gt;=1,"Abono parcial",IF(H319&lt;=-1,"Revisar: paga de más",IF(D319&gt;0,"Exacto con retención o descuento","Pago exacto"))))))</f>
        <v/>
      </c>
      <c r="J319" s="14">
        <f>IF(B319="","",IF(COUNTIF(Extracto!$A$4:$A$304,A319)=0,"Revisar: ID no está en Extracto",IF(COUNTIF(Cartera!$A$4:$A$204,B319)=0,"Revisar: factura no está en Cartera",IF(H319&lt;=-1,"Revisar: paga de más","Listo para recibo de caja"))))</f>
        <v/>
      </c>
    </row>
    <row r="320">
      <c r="C320" s="17" t="n"/>
      <c r="D320" s="17" t="n"/>
      <c r="E320" s="13">
        <f>IF(B320="","",C320+D320)</f>
        <v/>
      </c>
      <c r="F320" s="14">
        <f>IF(B320="","",IFERROR(INDEX(Cartera!$B$4:$B$204,MATCH(B320,Cartera!$A$4:$A$204,0)),"Factura no está en Cartera"))</f>
        <v/>
      </c>
      <c r="G320" s="13">
        <f>IF(B320="","",IFERROR(INDEX(Cartera!$F$4:$F$204,MATCH(B320,Cartera!$A$4:$A$204,0)),0))</f>
        <v/>
      </c>
      <c r="H320" s="13">
        <f>IF(B320="","",G320-SUMIFS($E$4:E320,$B$4:B320,B320))</f>
        <v/>
      </c>
      <c r="I320" s="14">
        <f>IF(B320="","",IF(COUNTIF(Cartera!$A$4:$A$204,B320)=0,"Revisar: factura no está en Cartera",IF(COUNTIF(Cruces!$A$4:$A$404,A320)&gt;1,"Pago a varias facturas",IF(H320&gt;=1,"Abono parcial",IF(H320&lt;=-1,"Revisar: paga de más",IF(D320&gt;0,"Exacto con retención o descuento","Pago exacto"))))))</f>
        <v/>
      </c>
      <c r="J320" s="14">
        <f>IF(B320="","",IF(COUNTIF(Extracto!$A$4:$A$304,A320)=0,"Revisar: ID no está en Extracto",IF(COUNTIF(Cartera!$A$4:$A$204,B320)=0,"Revisar: factura no está en Cartera",IF(H320&lt;=-1,"Revisar: paga de más","Listo para recibo de caja"))))</f>
        <v/>
      </c>
    </row>
    <row r="321">
      <c r="C321" s="17" t="n"/>
      <c r="D321" s="17" t="n"/>
      <c r="E321" s="13">
        <f>IF(B321="","",C321+D321)</f>
        <v/>
      </c>
      <c r="F321" s="14">
        <f>IF(B321="","",IFERROR(INDEX(Cartera!$B$4:$B$204,MATCH(B321,Cartera!$A$4:$A$204,0)),"Factura no está en Cartera"))</f>
        <v/>
      </c>
      <c r="G321" s="13">
        <f>IF(B321="","",IFERROR(INDEX(Cartera!$F$4:$F$204,MATCH(B321,Cartera!$A$4:$A$204,0)),0))</f>
        <v/>
      </c>
      <c r="H321" s="13">
        <f>IF(B321="","",G321-SUMIFS($E$4:E321,$B$4:B321,B321))</f>
        <v/>
      </c>
      <c r="I321" s="14">
        <f>IF(B321="","",IF(COUNTIF(Cartera!$A$4:$A$204,B321)=0,"Revisar: factura no está en Cartera",IF(COUNTIF(Cruces!$A$4:$A$404,A321)&gt;1,"Pago a varias facturas",IF(H321&gt;=1,"Abono parcial",IF(H321&lt;=-1,"Revisar: paga de más",IF(D321&gt;0,"Exacto con retención o descuento","Pago exacto"))))))</f>
        <v/>
      </c>
      <c r="J321" s="14">
        <f>IF(B321="","",IF(COUNTIF(Extracto!$A$4:$A$304,A321)=0,"Revisar: ID no está en Extracto",IF(COUNTIF(Cartera!$A$4:$A$204,B321)=0,"Revisar: factura no está en Cartera",IF(H321&lt;=-1,"Revisar: paga de más","Listo para recibo de caja"))))</f>
        <v/>
      </c>
    </row>
    <row r="322">
      <c r="C322" s="17" t="n"/>
      <c r="D322" s="17" t="n"/>
      <c r="E322" s="13">
        <f>IF(B322="","",C322+D322)</f>
        <v/>
      </c>
      <c r="F322" s="14">
        <f>IF(B322="","",IFERROR(INDEX(Cartera!$B$4:$B$204,MATCH(B322,Cartera!$A$4:$A$204,0)),"Factura no está en Cartera"))</f>
        <v/>
      </c>
      <c r="G322" s="13">
        <f>IF(B322="","",IFERROR(INDEX(Cartera!$F$4:$F$204,MATCH(B322,Cartera!$A$4:$A$204,0)),0))</f>
        <v/>
      </c>
      <c r="H322" s="13">
        <f>IF(B322="","",G322-SUMIFS($E$4:E322,$B$4:B322,B322))</f>
        <v/>
      </c>
      <c r="I322" s="14">
        <f>IF(B322="","",IF(COUNTIF(Cartera!$A$4:$A$204,B322)=0,"Revisar: factura no está en Cartera",IF(COUNTIF(Cruces!$A$4:$A$404,A322)&gt;1,"Pago a varias facturas",IF(H322&gt;=1,"Abono parcial",IF(H322&lt;=-1,"Revisar: paga de más",IF(D322&gt;0,"Exacto con retención o descuento","Pago exacto"))))))</f>
        <v/>
      </c>
      <c r="J322" s="14">
        <f>IF(B322="","",IF(COUNTIF(Extracto!$A$4:$A$304,A322)=0,"Revisar: ID no está en Extracto",IF(COUNTIF(Cartera!$A$4:$A$204,B322)=0,"Revisar: factura no está en Cartera",IF(H322&lt;=-1,"Revisar: paga de más","Listo para recibo de caja"))))</f>
        <v/>
      </c>
    </row>
    <row r="323">
      <c r="C323" s="17" t="n"/>
      <c r="D323" s="17" t="n"/>
      <c r="E323" s="13">
        <f>IF(B323="","",C323+D323)</f>
        <v/>
      </c>
      <c r="F323" s="14">
        <f>IF(B323="","",IFERROR(INDEX(Cartera!$B$4:$B$204,MATCH(B323,Cartera!$A$4:$A$204,0)),"Factura no está en Cartera"))</f>
        <v/>
      </c>
      <c r="G323" s="13">
        <f>IF(B323="","",IFERROR(INDEX(Cartera!$F$4:$F$204,MATCH(B323,Cartera!$A$4:$A$204,0)),0))</f>
        <v/>
      </c>
      <c r="H323" s="13">
        <f>IF(B323="","",G323-SUMIFS($E$4:E323,$B$4:B323,B323))</f>
        <v/>
      </c>
      <c r="I323" s="14">
        <f>IF(B323="","",IF(COUNTIF(Cartera!$A$4:$A$204,B323)=0,"Revisar: factura no está en Cartera",IF(COUNTIF(Cruces!$A$4:$A$404,A323)&gt;1,"Pago a varias facturas",IF(H323&gt;=1,"Abono parcial",IF(H323&lt;=-1,"Revisar: paga de más",IF(D323&gt;0,"Exacto con retención o descuento","Pago exacto"))))))</f>
        <v/>
      </c>
      <c r="J323" s="14">
        <f>IF(B323="","",IF(COUNTIF(Extracto!$A$4:$A$304,A323)=0,"Revisar: ID no está en Extracto",IF(COUNTIF(Cartera!$A$4:$A$204,B323)=0,"Revisar: factura no está en Cartera",IF(H323&lt;=-1,"Revisar: paga de más","Listo para recibo de caja"))))</f>
        <v/>
      </c>
    </row>
    <row r="324">
      <c r="C324" s="17" t="n"/>
      <c r="D324" s="17" t="n"/>
      <c r="E324" s="13">
        <f>IF(B324="","",C324+D324)</f>
        <v/>
      </c>
      <c r="F324" s="14">
        <f>IF(B324="","",IFERROR(INDEX(Cartera!$B$4:$B$204,MATCH(B324,Cartera!$A$4:$A$204,0)),"Factura no está en Cartera"))</f>
        <v/>
      </c>
      <c r="G324" s="13">
        <f>IF(B324="","",IFERROR(INDEX(Cartera!$F$4:$F$204,MATCH(B324,Cartera!$A$4:$A$204,0)),0))</f>
        <v/>
      </c>
      <c r="H324" s="13">
        <f>IF(B324="","",G324-SUMIFS($E$4:E324,$B$4:B324,B324))</f>
        <v/>
      </c>
      <c r="I324" s="14">
        <f>IF(B324="","",IF(COUNTIF(Cartera!$A$4:$A$204,B324)=0,"Revisar: factura no está en Cartera",IF(COUNTIF(Cruces!$A$4:$A$404,A324)&gt;1,"Pago a varias facturas",IF(H324&gt;=1,"Abono parcial",IF(H324&lt;=-1,"Revisar: paga de más",IF(D324&gt;0,"Exacto con retención o descuento","Pago exacto"))))))</f>
        <v/>
      </c>
      <c r="J324" s="14">
        <f>IF(B324="","",IF(COUNTIF(Extracto!$A$4:$A$304,A324)=0,"Revisar: ID no está en Extracto",IF(COUNTIF(Cartera!$A$4:$A$204,B324)=0,"Revisar: factura no está en Cartera",IF(H324&lt;=-1,"Revisar: paga de más","Listo para recibo de caja"))))</f>
        <v/>
      </c>
    </row>
    <row r="325">
      <c r="C325" s="17" t="n"/>
      <c r="D325" s="17" t="n"/>
      <c r="E325" s="13">
        <f>IF(B325="","",C325+D325)</f>
        <v/>
      </c>
      <c r="F325" s="14">
        <f>IF(B325="","",IFERROR(INDEX(Cartera!$B$4:$B$204,MATCH(B325,Cartera!$A$4:$A$204,0)),"Factura no está en Cartera"))</f>
        <v/>
      </c>
      <c r="G325" s="13">
        <f>IF(B325="","",IFERROR(INDEX(Cartera!$F$4:$F$204,MATCH(B325,Cartera!$A$4:$A$204,0)),0))</f>
        <v/>
      </c>
      <c r="H325" s="13">
        <f>IF(B325="","",G325-SUMIFS($E$4:E325,$B$4:B325,B325))</f>
        <v/>
      </c>
      <c r="I325" s="14">
        <f>IF(B325="","",IF(COUNTIF(Cartera!$A$4:$A$204,B325)=0,"Revisar: factura no está en Cartera",IF(COUNTIF(Cruces!$A$4:$A$404,A325)&gt;1,"Pago a varias facturas",IF(H325&gt;=1,"Abono parcial",IF(H325&lt;=-1,"Revisar: paga de más",IF(D325&gt;0,"Exacto con retención o descuento","Pago exacto"))))))</f>
        <v/>
      </c>
      <c r="J325" s="14">
        <f>IF(B325="","",IF(COUNTIF(Extracto!$A$4:$A$304,A325)=0,"Revisar: ID no está en Extracto",IF(COUNTIF(Cartera!$A$4:$A$204,B325)=0,"Revisar: factura no está en Cartera",IF(H325&lt;=-1,"Revisar: paga de más","Listo para recibo de caja"))))</f>
        <v/>
      </c>
    </row>
    <row r="326">
      <c r="C326" s="17" t="n"/>
      <c r="D326" s="17" t="n"/>
      <c r="E326" s="13">
        <f>IF(B326="","",C326+D326)</f>
        <v/>
      </c>
      <c r="F326" s="14">
        <f>IF(B326="","",IFERROR(INDEX(Cartera!$B$4:$B$204,MATCH(B326,Cartera!$A$4:$A$204,0)),"Factura no está en Cartera"))</f>
        <v/>
      </c>
      <c r="G326" s="13">
        <f>IF(B326="","",IFERROR(INDEX(Cartera!$F$4:$F$204,MATCH(B326,Cartera!$A$4:$A$204,0)),0))</f>
        <v/>
      </c>
      <c r="H326" s="13">
        <f>IF(B326="","",G326-SUMIFS($E$4:E326,$B$4:B326,B326))</f>
        <v/>
      </c>
      <c r="I326" s="14">
        <f>IF(B326="","",IF(COUNTIF(Cartera!$A$4:$A$204,B326)=0,"Revisar: factura no está en Cartera",IF(COUNTIF(Cruces!$A$4:$A$404,A326)&gt;1,"Pago a varias facturas",IF(H326&gt;=1,"Abono parcial",IF(H326&lt;=-1,"Revisar: paga de más",IF(D326&gt;0,"Exacto con retención o descuento","Pago exacto"))))))</f>
        <v/>
      </c>
      <c r="J326" s="14">
        <f>IF(B326="","",IF(COUNTIF(Extracto!$A$4:$A$304,A326)=0,"Revisar: ID no está en Extracto",IF(COUNTIF(Cartera!$A$4:$A$204,B326)=0,"Revisar: factura no está en Cartera",IF(H326&lt;=-1,"Revisar: paga de más","Listo para recibo de caja"))))</f>
        <v/>
      </c>
    </row>
    <row r="327">
      <c r="C327" s="17" t="n"/>
      <c r="D327" s="17" t="n"/>
      <c r="E327" s="13">
        <f>IF(B327="","",C327+D327)</f>
        <v/>
      </c>
      <c r="F327" s="14">
        <f>IF(B327="","",IFERROR(INDEX(Cartera!$B$4:$B$204,MATCH(B327,Cartera!$A$4:$A$204,0)),"Factura no está en Cartera"))</f>
        <v/>
      </c>
      <c r="G327" s="13">
        <f>IF(B327="","",IFERROR(INDEX(Cartera!$F$4:$F$204,MATCH(B327,Cartera!$A$4:$A$204,0)),0))</f>
        <v/>
      </c>
      <c r="H327" s="13">
        <f>IF(B327="","",G327-SUMIFS($E$4:E327,$B$4:B327,B327))</f>
        <v/>
      </c>
      <c r="I327" s="14">
        <f>IF(B327="","",IF(COUNTIF(Cartera!$A$4:$A$204,B327)=0,"Revisar: factura no está en Cartera",IF(COUNTIF(Cruces!$A$4:$A$404,A327)&gt;1,"Pago a varias facturas",IF(H327&gt;=1,"Abono parcial",IF(H327&lt;=-1,"Revisar: paga de más",IF(D327&gt;0,"Exacto con retención o descuento","Pago exacto"))))))</f>
        <v/>
      </c>
      <c r="J327" s="14">
        <f>IF(B327="","",IF(COUNTIF(Extracto!$A$4:$A$304,A327)=0,"Revisar: ID no está en Extracto",IF(COUNTIF(Cartera!$A$4:$A$204,B327)=0,"Revisar: factura no está en Cartera",IF(H327&lt;=-1,"Revisar: paga de más","Listo para recibo de caja"))))</f>
        <v/>
      </c>
    </row>
    <row r="328">
      <c r="C328" s="17" t="n"/>
      <c r="D328" s="17" t="n"/>
      <c r="E328" s="13">
        <f>IF(B328="","",C328+D328)</f>
        <v/>
      </c>
      <c r="F328" s="14">
        <f>IF(B328="","",IFERROR(INDEX(Cartera!$B$4:$B$204,MATCH(B328,Cartera!$A$4:$A$204,0)),"Factura no está en Cartera"))</f>
        <v/>
      </c>
      <c r="G328" s="13">
        <f>IF(B328="","",IFERROR(INDEX(Cartera!$F$4:$F$204,MATCH(B328,Cartera!$A$4:$A$204,0)),0))</f>
        <v/>
      </c>
      <c r="H328" s="13">
        <f>IF(B328="","",G328-SUMIFS($E$4:E328,$B$4:B328,B328))</f>
        <v/>
      </c>
      <c r="I328" s="14">
        <f>IF(B328="","",IF(COUNTIF(Cartera!$A$4:$A$204,B328)=0,"Revisar: factura no está en Cartera",IF(COUNTIF(Cruces!$A$4:$A$404,A328)&gt;1,"Pago a varias facturas",IF(H328&gt;=1,"Abono parcial",IF(H328&lt;=-1,"Revisar: paga de más",IF(D328&gt;0,"Exacto con retención o descuento","Pago exacto"))))))</f>
        <v/>
      </c>
      <c r="J328" s="14">
        <f>IF(B328="","",IF(COUNTIF(Extracto!$A$4:$A$304,A328)=0,"Revisar: ID no está en Extracto",IF(COUNTIF(Cartera!$A$4:$A$204,B328)=0,"Revisar: factura no está en Cartera",IF(H328&lt;=-1,"Revisar: paga de más","Listo para recibo de caja"))))</f>
        <v/>
      </c>
    </row>
    <row r="329">
      <c r="C329" s="17" t="n"/>
      <c r="D329" s="17" t="n"/>
      <c r="E329" s="13">
        <f>IF(B329="","",C329+D329)</f>
        <v/>
      </c>
      <c r="F329" s="14">
        <f>IF(B329="","",IFERROR(INDEX(Cartera!$B$4:$B$204,MATCH(B329,Cartera!$A$4:$A$204,0)),"Factura no está en Cartera"))</f>
        <v/>
      </c>
      <c r="G329" s="13">
        <f>IF(B329="","",IFERROR(INDEX(Cartera!$F$4:$F$204,MATCH(B329,Cartera!$A$4:$A$204,0)),0))</f>
        <v/>
      </c>
      <c r="H329" s="13">
        <f>IF(B329="","",G329-SUMIFS($E$4:E329,$B$4:B329,B329))</f>
        <v/>
      </c>
      <c r="I329" s="14">
        <f>IF(B329="","",IF(COUNTIF(Cartera!$A$4:$A$204,B329)=0,"Revisar: factura no está en Cartera",IF(COUNTIF(Cruces!$A$4:$A$404,A329)&gt;1,"Pago a varias facturas",IF(H329&gt;=1,"Abono parcial",IF(H329&lt;=-1,"Revisar: paga de más",IF(D329&gt;0,"Exacto con retención o descuento","Pago exacto"))))))</f>
        <v/>
      </c>
      <c r="J329" s="14">
        <f>IF(B329="","",IF(COUNTIF(Extracto!$A$4:$A$304,A329)=0,"Revisar: ID no está en Extracto",IF(COUNTIF(Cartera!$A$4:$A$204,B329)=0,"Revisar: factura no está en Cartera",IF(H329&lt;=-1,"Revisar: paga de más","Listo para recibo de caja"))))</f>
        <v/>
      </c>
    </row>
    <row r="330">
      <c r="C330" s="17" t="n"/>
      <c r="D330" s="17" t="n"/>
      <c r="E330" s="13">
        <f>IF(B330="","",C330+D330)</f>
        <v/>
      </c>
      <c r="F330" s="14">
        <f>IF(B330="","",IFERROR(INDEX(Cartera!$B$4:$B$204,MATCH(B330,Cartera!$A$4:$A$204,0)),"Factura no está en Cartera"))</f>
        <v/>
      </c>
      <c r="G330" s="13">
        <f>IF(B330="","",IFERROR(INDEX(Cartera!$F$4:$F$204,MATCH(B330,Cartera!$A$4:$A$204,0)),0))</f>
        <v/>
      </c>
      <c r="H330" s="13">
        <f>IF(B330="","",G330-SUMIFS($E$4:E330,$B$4:B330,B330))</f>
        <v/>
      </c>
      <c r="I330" s="14">
        <f>IF(B330="","",IF(COUNTIF(Cartera!$A$4:$A$204,B330)=0,"Revisar: factura no está en Cartera",IF(COUNTIF(Cruces!$A$4:$A$404,A330)&gt;1,"Pago a varias facturas",IF(H330&gt;=1,"Abono parcial",IF(H330&lt;=-1,"Revisar: paga de más",IF(D330&gt;0,"Exacto con retención o descuento","Pago exacto"))))))</f>
        <v/>
      </c>
      <c r="J330" s="14">
        <f>IF(B330="","",IF(COUNTIF(Extracto!$A$4:$A$304,A330)=0,"Revisar: ID no está en Extracto",IF(COUNTIF(Cartera!$A$4:$A$204,B330)=0,"Revisar: factura no está en Cartera",IF(H330&lt;=-1,"Revisar: paga de más","Listo para recibo de caja"))))</f>
        <v/>
      </c>
    </row>
    <row r="331">
      <c r="C331" s="17" t="n"/>
      <c r="D331" s="17" t="n"/>
      <c r="E331" s="13">
        <f>IF(B331="","",C331+D331)</f>
        <v/>
      </c>
      <c r="F331" s="14">
        <f>IF(B331="","",IFERROR(INDEX(Cartera!$B$4:$B$204,MATCH(B331,Cartera!$A$4:$A$204,0)),"Factura no está en Cartera"))</f>
        <v/>
      </c>
      <c r="G331" s="13">
        <f>IF(B331="","",IFERROR(INDEX(Cartera!$F$4:$F$204,MATCH(B331,Cartera!$A$4:$A$204,0)),0))</f>
        <v/>
      </c>
      <c r="H331" s="13">
        <f>IF(B331="","",G331-SUMIFS($E$4:E331,$B$4:B331,B331))</f>
        <v/>
      </c>
      <c r="I331" s="14">
        <f>IF(B331="","",IF(COUNTIF(Cartera!$A$4:$A$204,B331)=0,"Revisar: factura no está en Cartera",IF(COUNTIF(Cruces!$A$4:$A$404,A331)&gt;1,"Pago a varias facturas",IF(H331&gt;=1,"Abono parcial",IF(H331&lt;=-1,"Revisar: paga de más",IF(D331&gt;0,"Exacto con retención o descuento","Pago exacto"))))))</f>
        <v/>
      </c>
      <c r="J331" s="14">
        <f>IF(B331="","",IF(COUNTIF(Extracto!$A$4:$A$304,A331)=0,"Revisar: ID no está en Extracto",IF(COUNTIF(Cartera!$A$4:$A$204,B331)=0,"Revisar: factura no está en Cartera",IF(H331&lt;=-1,"Revisar: paga de más","Listo para recibo de caja"))))</f>
        <v/>
      </c>
    </row>
    <row r="332">
      <c r="C332" s="17" t="n"/>
      <c r="D332" s="17" t="n"/>
      <c r="E332" s="13">
        <f>IF(B332="","",C332+D332)</f>
        <v/>
      </c>
      <c r="F332" s="14">
        <f>IF(B332="","",IFERROR(INDEX(Cartera!$B$4:$B$204,MATCH(B332,Cartera!$A$4:$A$204,0)),"Factura no está en Cartera"))</f>
        <v/>
      </c>
      <c r="G332" s="13">
        <f>IF(B332="","",IFERROR(INDEX(Cartera!$F$4:$F$204,MATCH(B332,Cartera!$A$4:$A$204,0)),0))</f>
        <v/>
      </c>
      <c r="H332" s="13">
        <f>IF(B332="","",G332-SUMIFS($E$4:E332,$B$4:B332,B332))</f>
        <v/>
      </c>
      <c r="I332" s="14">
        <f>IF(B332="","",IF(COUNTIF(Cartera!$A$4:$A$204,B332)=0,"Revisar: factura no está en Cartera",IF(COUNTIF(Cruces!$A$4:$A$404,A332)&gt;1,"Pago a varias facturas",IF(H332&gt;=1,"Abono parcial",IF(H332&lt;=-1,"Revisar: paga de más",IF(D332&gt;0,"Exacto con retención o descuento","Pago exacto"))))))</f>
        <v/>
      </c>
      <c r="J332" s="14">
        <f>IF(B332="","",IF(COUNTIF(Extracto!$A$4:$A$304,A332)=0,"Revisar: ID no está en Extracto",IF(COUNTIF(Cartera!$A$4:$A$204,B332)=0,"Revisar: factura no está en Cartera",IF(H332&lt;=-1,"Revisar: paga de más","Listo para recibo de caja"))))</f>
        <v/>
      </c>
    </row>
    <row r="333">
      <c r="C333" s="17" t="n"/>
      <c r="D333" s="17" t="n"/>
      <c r="E333" s="13">
        <f>IF(B333="","",C333+D333)</f>
        <v/>
      </c>
      <c r="F333" s="14">
        <f>IF(B333="","",IFERROR(INDEX(Cartera!$B$4:$B$204,MATCH(B333,Cartera!$A$4:$A$204,0)),"Factura no está en Cartera"))</f>
        <v/>
      </c>
      <c r="G333" s="13">
        <f>IF(B333="","",IFERROR(INDEX(Cartera!$F$4:$F$204,MATCH(B333,Cartera!$A$4:$A$204,0)),0))</f>
        <v/>
      </c>
      <c r="H333" s="13">
        <f>IF(B333="","",G333-SUMIFS($E$4:E333,$B$4:B333,B333))</f>
        <v/>
      </c>
      <c r="I333" s="14">
        <f>IF(B333="","",IF(COUNTIF(Cartera!$A$4:$A$204,B333)=0,"Revisar: factura no está en Cartera",IF(COUNTIF(Cruces!$A$4:$A$404,A333)&gt;1,"Pago a varias facturas",IF(H333&gt;=1,"Abono parcial",IF(H333&lt;=-1,"Revisar: paga de más",IF(D333&gt;0,"Exacto con retención o descuento","Pago exacto"))))))</f>
        <v/>
      </c>
      <c r="J333" s="14">
        <f>IF(B333="","",IF(COUNTIF(Extracto!$A$4:$A$304,A333)=0,"Revisar: ID no está en Extracto",IF(COUNTIF(Cartera!$A$4:$A$204,B333)=0,"Revisar: factura no está en Cartera",IF(H333&lt;=-1,"Revisar: paga de más","Listo para recibo de caja"))))</f>
        <v/>
      </c>
    </row>
    <row r="334">
      <c r="C334" s="17" t="n"/>
      <c r="D334" s="17" t="n"/>
      <c r="E334" s="13">
        <f>IF(B334="","",C334+D334)</f>
        <v/>
      </c>
      <c r="F334" s="14">
        <f>IF(B334="","",IFERROR(INDEX(Cartera!$B$4:$B$204,MATCH(B334,Cartera!$A$4:$A$204,0)),"Factura no está en Cartera"))</f>
        <v/>
      </c>
      <c r="G334" s="13">
        <f>IF(B334="","",IFERROR(INDEX(Cartera!$F$4:$F$204,MATCH(B334,Cartera!$A$4:$A$204,0)),0))</f>
        <v/>
      </c>
      <c r="H334" s="13">
        <f>IF(B334="","",G334-SUMIFS($E$4:E334,$B$4:B334,B334))</f>
        <v/>
      </c>
      <c r="I334" s="14">
        <f>IF(B334="","",IF(COUNTIF(Cartera!$A$4:$A$204,B334)=0,"Revisar: factura no está en Cartera",IF(COUNTIF(Cruces!$A$4:$A$404,A334)&gt;1,"Pago a varias facturas",IF(H334&gt;=1,"Abono parcial",IF(H334&lt;=-1,"Revisar: paga de más",IF(D334&gt;0,"Exacto con retención o descuento","Pago exacto"))))))</f>
        <v/>
      </c>
      <c r="J334" s="14">
        <f>IF(B334="","",IF(COUNTIF(Extracto!$A$4:$A$304,A334)=0,"Revisar: ID no está en Extracto",IF(COUNTIF(Cartera!$A$4:$A$204,B334)=0,"Revisar: factura no está en Cartera",IF(H334&lt;=-1,"Revisar: paga de más","Listo para recibo de caja"))))</f>
        <v/>
      </c>
    </row>
    <row r="335">
      <c r="C335" s="17" t="n"/>
      <c r="D335" s="17" t="n"/>
      <c r="E335" s="13">
        <f>IF(B335="","",C335+D335)</f>
        <v/>
      </c>
      <c r="F335" s="14">
        <f>IF(B335="","",IFERROR(INDEX(Cartera!$B$4:$B$204,MATCH(B335,Cartera!$A$4:$A$204,0)),"Factura no está en Cartera"))</f>
        <v/>
      </c>
      <c r="G335" s="13">
        <f>IF(B335="","",IFERROR(INDEX(Cartera!$F$4:$F$204,MATCH(B335,Cartera!$A$4:$A$204,0)),0))</f>
        <v/>
      </c>
      <c r="H335" s="13">
        <f>IF(B335="","",G335-SUMIFS($E$4:E335,$B$4:B335,B335))</f>
        <v/>
      </c>
      <c r="I335" s="14">
        <f>IF(B335="","",IF(COUNTIF(Cartera!$A$4:$A$204,B335)=0,"Revisar: factura no está en Cartera",IF(COUNTIF(Cruces!$A$4:$A$404,A335)&gt;1,"Pago a varias facturas",IF(H335&gt;=1,"Abono parcial",IF(H335&lt;=-1,"Revisar: paga de más",IF(D335&gt;0,"Exacto con retención o descuento","Pago exacto"))))))</f>
        <v/>
      </c>
      <c r="J335" s="14">
        <f>IF(B335="","",IF(COUNTIF(Extracto!$A$4:$A$304,A335)=0,"Revisar: ID no está en Extracto",IF(COUNTIF(Cartera!$A$4:$A$204,B335)=0,"Revisar: factura no está en Cartera",IF(H335&lt;=-1,"Revisar: paga de más","Listo para recibo de caja"))))</f>
        <v/>
      </c>
    </row>
    <row r="336">
      <c r="C336" s="17" t="n"/>
      <c r="D336" s="17" t="n"/>
      <c r="E336" s="13">
        <f>IF(B336="","",C336+D336)</f>
        <v/>
      </c>
      <c r="F336" s="14">
        <f>IF(B336="","",IFERROR(INDEX(Cartera!$B$4:$B$204,MATCH(B336,Cartera!$A$4:$A$204,0)),"Factura no está en Cartera"))</f>
        <v/>
      </c>
      <c r="G336" s="13">
        <f>IF(B336="","",IFERROR(INDEX(Cartera!$F$4:$F$204,MATCH(B336,Cartera!$A$4:$A$204,0)),0))</f>
        <v/>
      </c>
      <c r="H336" s="13">
        <f>IF(B336="","",G336-SUMIFS($E$4:E336,$B$4:B336,B336))</f>
        <v/>
      </c>
      <c r="I336" s="14">
        <f>IF(B336="","",IF(COUNTIF(Cartera!$A$4:$A$204,B336)=0,"Revisar: factura no está en Cartera",IF(COUNTIF(Cruces!$A$4:$A$404,A336)&gt;1,"Pago a varias facturas",IF(H336&gt;=1,"Abono parcial",IF(H336&lt;=-1,"Revisar: paga de más",IF(D336&gt;0,"Exacto con retención o descuento","Pago exacto"))))))</f>
        <v/>
      </c>
      <c r="J336" s="14">
        <f>IF(B336="","",IF(COUNTIF(Extracto!$A$4:$A$304,A336)=0,"Revisar: ID no está en Extracto",IF(COUNTIF(Cartera!$A$4:$A$204,B336)=0,"Revisar: factura no está en Cartera",IF(H336&lt;=-1,"Revisar: paga de más","Listo para recibo de caja"))))</f>
        <v/>
      </c>
    </row>
    <row r="337">
      <c r="C337" s="17" t="n"/>
      <c r="D337" s="17" t="n"/>
      <c r="E337" s="13">
        <f>IF(B337="","",C337+D337)</f>
        <v/>
      </c>
      <c r="F337" s="14">
        <f>IF(B337="","",IFERROR(INDEX(Cartera!$B$4:$B$204,MATCH(B337,Cartera!$A$4:$A$204,0)),"Factura no está en Cartera"))</f>
        <v/>
      </c>
      <c r="G337" s="13">
        <f>IF(B337="","",IFERROR(INDEX(Cartera!$F$4:$F$204,MATCH(B337,Cartera!$A$4:$A$204,0)),0))</f>
        <v/>
      </c>
      <c r="H337" s="13">
        <f>IF(B337="","",G337-SUMIFS($E$4:E337,$B$4:B337,B337))</f>
        <v/>
      </c>
      <c r="I337" s="14">
        <f>IF(B337="","",IF(COUNTIF(Cartera!$A$4:$A$204,B337)=0,"Revisar: factura no está en Cartera",IF(COUNTIF(Cruces!$A$4:$A$404,A337)&gt;1,"Pago a varias facturas",IF(H337&gt;=1,"Abono parcial",IF(H337&lt;=-1,"Revisar: paga de más",IF(D337&gt;0,"Exacto con retención o descuento","Pago exacto"))))))</f>
        <v/>
      </c>
      <c r="J337" s="14">
        <f>IF(B337="","",IF(COUNTIF(Extracto!$A$4:$A$304,A337)=0,"Revisar: ID no está en Extracto",IF(COUNTIF(Cartera!$A$4:$A$204,B337)=0,"Revisar: factura no está en Cartera",IF(H337&lt;=-1,"Revisar: paga de más","Listo para recibo de caja"))))</f>
        <v/>
      </c>
    </row>
    <row r="338">
      <c r="C338" s="17" t="n"/>
      <c r="D338" s="17" t="n"/>
      <c r="E338" s="13">
        <f>IF(B338="","",C338+D338)</f>
        <v/>
      </c>
      <c r="F338" s="14">
        <f>IF(B338="","",IFERROR(INDEX(Cartera!$B$4:$B$204,MATCH(B338,Cartera!$A$4:$A$204,0)),"Factura no está en Cartera"))</f>
        <v/>
      </c>
      <c r="G338" s="13">
        <f>IF(B338="","",IFERROR(INDEX(Cartera!$F$4:$F$204,MATCH(B338,Cartera!$A$4:$A$204,0)),0))</f>
        <v/>
      </c>
      <c r="H338" s="13">
        <f>IF(B338="","",G338-SUMIFS($E$4:E338,$B$4:B338,B338))</f>
        <v/>
      </c>
      <c r="I338" s="14">
        <f>IF(B338="","",IF(COUNTIF(Cartera!$A$4:$A$204,B338)=0,"Revisar: factura no está en Cartera",IF(COUNTIF(Cruces!$A$4:$A$404,A338)&gt;1,"Pago a varias facturas",IF(H338&gt;=1,"Abono parcial",IF(H338&lt;=-1,"Revisar: paga de más",IF(D338&gt;0,"Exacto con retención o descuento","Pago exacto"))))))</f>
        <v/>
      </c>
      <c r="J338" s="14">
        <f>IF(B338="","",IF(COUNTIF(Extracto!$A$4:$A$304,A338)=0,"Revisar: ID no está en Extracto",IF(COUNTIF(Cartera!$A$4:$A$204,B338)=0,"Revisar: factura no está en Cartera",IF(H338&lt;=-1,"Revisar: paga de más","Listo para recibo de caja"))))</f>
        <v/>
      </c>
    </row>
    <row r="339">
      <c r="C339" s="17" t="n"/>
      <c r="D339" s="17" t="n"/>
      <c r="E339" s="13">
        <f>IF(B339="","",C339+D339)</f>
        <v/>
      </c>
      <c r="F339" s="14">
        <f>IF(B339="","",IFERROR(INDEX(Cartera!$B$4:$B$204,MATCH(B339,Cartera!$A$4:$A$204,0)),"Factura no está en Cartera"))</f>
        <v/>
      </c>
      <c r="G339" s="13">
        <f>IF(B339="","",IFERROR(INDEX(Cartera!$F$4:$F$204,MATCH(B339,Cartera!$A$4:$A$204,0)),0))</f>
        <v/>
      </c>
      <c r="H339" s="13">
        <f>IF(B339="","",G339-SUMIFS($E$4:E339,$B$4:B339,B339))</f>
        <v/>
      </c>
      <c r="I339" s="14">
        <f>IF(B339="","",IF(COUNTIF(Cartera!$A$4:$A$204,B339)=0,"Revisar: factura no está en Cartera",IF(COUNTIF(Cruces!$A$4:$A$404,A339)&gt;1,"Pago a varias facturas",IF(H339&gt;=1,"Abono parcial",IF(H339&lt;=-1,"Revisar: paga de más",IF(D339&gt;0,"Exacto con retención o descuento","Pago exacto"))))))</f>
        <v/>
      </c>
      <c r="J339" s="14">
        <f>IF(B339="","",IF(COUNTIF(Extracto!$A$4:$A$304,A339)=0,"Revisar: ID no está en Extracto",IF(COUNTIF(Cartera!$A$4:$A$204,B339)=0,"Revisar: factura no está en Cartera",IF(H339&lt;=-1,"Revisar: paga de más","Listo para recibo de caja"))))</f>
        <v/>
      </c>
    </row>
    <row r="340">
      <c r="C340" s="17" t="n"/>
      <c r="D340" s="17" t="n"/>
      <c r="E340" s="13">
        <f>IF(B340="","",C340+D340)</f>
        <v/>
      </c>
      <c r="F340" s="14">
        <f>IF(B340="","",IFERROR(INDEX(Cartera!$B$4:$B$204,MATCH(B340,Cartera!$A$4:$A$204,0)),"Factura no está en Cartera"))</f>
        <v/>
      </c>
      <c r="G340" s="13">
        <f>IF(B340="","",IFERROR(INDEX(Cartera!$F$4:$F$204,MATCH(B340,Cartera!$A$4:$A$204,0)),0))</f>
        <v/>
      </c>
      <c r="H340" s="13">
        <f>IF(B340="","",G340-SUMIFS($E$4:E340,$B$4:B340,B340))</f>
        <v/>
      </c>
      <c r="I340" s="14">
        <f>IF(B340="","",IF(COUNTIF(Cartera!$A$4:$A$204,B340)=0,"Revisar: factura no está en Cartera",IF(COUNTIF(Cruces!$A$4:$A$404,A340)&gt;1,"Pago a varias facturas",IF(H340&gt;=1,"Abono parcial",IF(H340&lt;=-1,"Revisar: paga de más",IF(D340&gt;0,"Exacto con retención o descuento","Pago exacto"))))))</f>
        <v/>
      </c>
      <c r="J340" s="14">
        <f>IF(B340="","",IF(COUNTIF(Extracto!$A$4:$A$304,A340)=0,"Revisar: ID no está en Extracto",IF(COUNTIF(Cartera!$A$4:$A$204,B340)=0,"Revisar: factura no está en Cartera",IF(H340&lt;=-1,"Revisar: paga de más","Listo para recibo de caja"))))</f>
        <v/>
      </c>
    </row>
    <row r="341">
      <c r="C341" s="17" t="n"/>
      <c r="D341" s="17" t="n"/>
      <c r="E341" s="13">
        <f>IF(B341="","",C341+D341)</f>
        <v/>
      </c>
      <c r="F341" s="14">
        <f>IF(B341="","",IFERROR(INDEX(Cartera!$B$4:$B$204,MATCH(B341,Cartera!$A$4:$A$204,0)),"Factura no está en Cartera"))</f>
        <v/>
      </c>
      <c r="G341" s="13">
        <f>IF(B341="","",IFERROR(INDEX(Cartera!$F$4:$F$204,MATCH(B341,Cartera!$A$4:$A$204,0)),0))</f>
        <v/>
      </c>
      <c r="H341" s="13">
        <f>IF(B341="","",G341-SUMIFS($E$4:E341,$B$4:B341,B341))</f>
        <v/>
      </c>
      <c r="I341" s="14">
        <f>IF(B341="","",IF(COUNTIF(Cartera!$A$4:$A$204,B341)=0,"Revisar: factura no está en Cartera",IF(COUNTIF(Cruces!$A$4:$A$404,A341)&gt;1,"Pago a varias facturas",IF(H341&gt;=1,"Abono parcial",IF(H341&lt;=-1,"Revisar: paga de más",IF(D341&gt;0,"Exacto con retención o descuento","Pago exacto"))))))</f>
        <v/>
      </c>
      <c r="J341" s="14">
        <f>IF(B341="","",IF(COUNTIF(Extracto!$A$4:$A$304,A341)=0,"Revisar: ID no está en Extracto",IF(COUNTIF(Cartera!$A$4:$A$204,B341)=0,"Revisar: factura no está en Cartera",IF(H341&lt;=-1,"Revisar: paga de más","Listo para recibo de caja"))))</f>
        <v/>
      </c>
    </row>
    <row r="342">
      <c r="C342" s="17" t="n"/>
      <c r="D342" s="17" t="n"/>
      <c r="E342" s="13">
        <f>IF(B342="","",C342+D342)</f>
        <v/>
      </c>
      <c r="F342" s="14">
        <f>IF(B342="","",IFERROR(INDEX(Cartera!$B$4:$B$204,MATCH(B342,Cartera!$A$4:$A$204,0)),"Factura no está en Cartera"))</f>
        <v/>
      </c>
      <c r="G342" s="13">
        <f>IF(B342="","",IFERROR(INDEX(Cartera!$F$4:$F$204,MATCH(B342,Cartera!$A$4:$A$204,0)),0))</f>
        <v/>
      </c>
      <c r="H342" s="13">
        <f>IF(B342="","",G342-SUMIFS($E$4:E342,$B$4:B342,B342))</f>
        <v/>
      </c>
      <c r="I342" s="14">
        <f>IF(B342="","",IF(COUNTIF(Cartera!$A$4:$A$204,B342)=0,"Revisar: factura no está en Cartera",IF(COUNTIF(Cruces!$A$4:$A$404,A342)&gt;1,"Pago a varias facturas",IF(H342&gt;=1,"Abono parcial",IF(H342&lt;=-1,"Revisar: paga de más",IF(D342&gt;0,"Exacto con retención o descuento","Pago exacto"))))))</f>
        <v/>
      </c>
      <c r="J342" s="14">
        <f>IF(B342="","",IF(COUNTIF(Extracto!$A$4:$A$304,A342)=0,"Revisar: ID no está en Extracto",IF(COUNTIF(Cartera!$A$4:$A$204,B342)=0,"Revisar: factura no está en Cartera",IF(H342&lt;=-1,"Revisar: paga de más","Listo para recibo de caja"))))</f>
        <v/>
      </c>
    </row>
    <row r="343">
      <c r="C343" s="17" t="n"/>
      <c r="D343" s="17" t="n"/>
      <c r="E343" s="13">
        <f>IF(B343="","",C343+D343)</f>
        <v/>
      </c>
      <c r="F343" s="14">
        <f>IF(B343="","",IFERROR(INDEX(Cartera!$B$4:$B$204,MATCH(B343,Cartera!$A$4:$A$204,0)),"Factura no está en Cartera"))</f>
        <v/>
      </c>
      <c r="G343" s="13">
        <f>IF(B343="","",IFERROR(INDEX(Cartera!$F$4:$F$204,MATCH(B343,Cartera!$A$4:$A$204,0)),0))</f>
        <v/>
      </c>
      <c r="H343" s="13">
        <f>IF(B343="","",G343-SUMIFS($E$4:E343,$B$4:B343,B343))</f>
        <v/>
      </c>
      <c r="I343" s="14">
        <f>IF(B343="","",IF(COUNTIF(Cartera!$A$4:$A$204,B343)=0,"Revisar: factura no está en Cartera",IF(COUNTIF(Cruces!$A$4:$A$404,A343)&gt;1,"Pago a varias facturas",IF(H343&gt;=1,"Abono parcial",IF(H343&lt;=-1,"Revisar: paga de más",IF(D343&gt;0,"Exacto con retención o descuento","Pago exacto"))))))</f>
        <v/>
      </c>
      <c r="J343" s="14">
        <f>IF(B343="","",IF(COUNTIF(Extracto!$A$4:$A$304,A343)=0,"Revisar: ID no está en Extracto",IF(COUNTIF(Cartera!$A$4:$A$204,B343)=0,"Revisar: factura no está en Cartera",IF(H343&lt;=-1,"Revisar: paga de más","Listo para recibo de caja"))))</f>
        <v/>
      </c>
    </row>
    <row r="344">
      <c r="C344" s="17" t="n"/>
      <c r="D344" s="17" t="n"/>
      <c r="E344" s="13">
        <f>IF(B344="","",C344+D344)</f>
        <v/>
      </c>
      <c r="F344" s="14">
        <f>IF(B344="","",IFERROR(INDEX(Cartera!$B$4:$B$204,MATCH(B344,Cartera!$A$4:$A$204,0)),"Factura no está en Cartera"))</f>
        <v/>
      </c>
      <c r="G344" s="13">
        <f>IF(B344="","",IFERROR(INDEX(Cartera!$F$4:$F$204,MATCH(B344,Cartera!$A$4:$A$204,0)),0))</f>
        <v/>
      </c>
      <c r="H344" s="13">
        <f>IF(B344="","",G344-SUMIFS($E$4:E344,$B$4:B344,B344))</f>
        <v/>
      </c>
      <c r="I344" s="14">
        <f>IF(B344="","",IF(COUNTIF(Cartera!$A$4:$A$204,B344)=0,"Revisar: factura no está en Cartera",IF(COUNTIF(Cruces!$A$4:$A$404,A344)&gt;1,"Pago a varias facturas",IF(H344&gt;=1,"Abono parcial",IF(H344&lt;=-1,"Revisar: paga de más",IF(D344&gt;0,"Exacto con retención o descuento","Pago exacto"))))))</f>
        <v/>
      </c>
      <c r="J344" s="14">
        <f>IF(B344="","",IF(COUNTIF(Extracto!$A$4:$A$304,A344)=0,"Revisar: ID no está en Extracto",IF(COUNTIF(Cartera!$A$4:$A$204,B344)=0,"Revisar: factura no está en Cartera",IF(H344&lt;=-1,"Revisar: paga de más","Listo para recibo de caja"))))</f>
        <v/>
      </c>
    </row>
    <row r="345">
      <c r="C345" s="17" t="n"/>
      <c r="D345" s="17" t="n"/>
      <c r="E345" s="13">
        <f>IF(B345="","",C345+D345)</f>
        <v/>
      </c>
      <c r="F345" s="14">
        <f>IF(B345="","",IFERROR(INDEX(Cartera!$B$4:$B$204,MATCH(B345,Cartera!$A$4:$A$204,0)),"Factura no está en Cartera"))</f>
        <v/>
      </c>
      <c r="G345" s="13">
        <f>IF(B345="","",IFERROR(INDEX(Cartera!$F$4:$F$204,MATCH(B345,Cartera!$A$4:$A$204,0)),0))</f>
        <v/>
      </c>
      <c r="H345" s="13">
        <f>IF(B345="","",G345-SUMIFS($E$4:E345,$B$4:B345,B345))</f>
        <v/>
      </c>
      <c r="I345" s="14">
        <f>IF(B345="","",IF(COUNTIF(Cartera!$A$4:$A$204,B345)=0,"Revisar: factura no está en Cartera",IF(COUNTIF(Cruces!$A$4:$A$404,A345)&gt;1,"Pago a varias facturas",IF(H345&gt;=1,"Abono parcial",IF(H345&lt;=-1,"Revisar: paga de más",IF(D345&gt;0,"Exacto con retención o descuento","Pago exacto"))))))</f>
        <v/>
      </c>
      <c r="J345" s="14">
        <f>IF(B345="","",IF(COUNTIF(Extracto!$A$4:$A$304,A345)=0,"Revisar: ID no está en Extracto",IF(COUNTIF(Cartera!$A$4:$A$204,B345)=0,"Revisar: factura no está en Cartera",IF(H345&lt;=-1,"Revisar: paga de más","Listo para recibo de caja"))))</f>
        <v/>
      </c>
    </row>
    <row r="346">
      <c r="C346" s="17" t="n"/>
      <c r="D346" s="17" t="n"/>
      <c r="E346" s="13">
        <f>IF(B346="","",C346+D346)</f>
        <v/>
      </c>
      <c r="F346" s="14">
        <f>IF(B346="","",IFERROR(INDEX(Cartera!$B$4:$B$204,MATCH(B346,Cartera!$A$4:$A$204,0)),"Factura no está en Cartera"))</f>
        <v/>
      </c>
      <c r="G346" s="13">
        <f>IF(B346="","",IFERROR(INDEX(Cartera!$F$4:$F$204,MATCH(B346,Cartera!$A$4:$A$204,0)),0))</f>
        <v/>
      </c>
      <c r="H346" s="13">
        <f>IF(B346="","",G346-SUMIFS($E$4:E346,$B$4:B346,B346))</f>
        <v/>
      </c>
      <c r="I346" s="14">
        <f>IF(B346="","",IF(COUNTIF(Cartera!$A$4:$A$204,B346)=0,"Revisar: factura no está en Cartera",IF(COUNTIF(Cruces!$A$4:$A$404,A346)&gt;1,"Pago a varias facturas",IF(H346&gt;=1,"Abono parcial",IF(H346&lt;=-1,"Revisar: paga de más",IF(D346&gt;0,"Exacto con retención o descuento","Pago exacto"))))))</f>
        <v/>
      </c>
      <c r="J346" s="14">
        <f>IF(B346="","",IF(COUNTIF(Extracto!$A$4:$A$304,A346)=0,"Revisar: ID no está en Extracto",IF(COUNTIF(Cartera!$A$4:$A$204,B346)=0,"Revisar: factura no está en Cartera",IF(H346&lt;=-1,"Revisar: paga de más","Listo para recibo de caja"))))</f>
        <v/>
      </c>
    </row>
    <row r="347">
      <c r="C347" s="17" t="n"/>
      <c r="D347" s="17" t="n"/>
      <c r="E347" s="13">
        <f>IF(B347="","",C347+D347)</f>
        <v/>
      </c>
      <c r="F347" s="14">
        <f>IF(B347="","",IFERROR(INDEX(Cartera!$B$4:$B$204,MATCH(B347,Cartera!$A$4:$A$204,0)),"Factura no está en Cartera"))</f>
        <v/>
      </c>
      <c r="G347" s="13">
        <f>IF(B347="","",IFERROR(INDEX(Cartera!$F$4:$F$204,MATCH(B347,Cartera!$A$4:$A$204,0)),0))</f>
        <v/>
      </c>
      <c r="H347" s="13">
        <f>IF(B347="","",G347-SUMIFS($E$4:E347,$B$4:B347,B347))</f>
        <v/>
      </c>
      <c r="I347" s="14">
        <f>IF(B347="","",IF(COUNTIF(Cartera!$A$4:$A$204,B347)=0,"Revisar: factura no está en Cartera",IF(COUNTIF(Cruces!$A$4:$A$404,A347)&gt;1,"Pago a varias facturas",IF(H347&gt;=1,"Abono parcial",IF(H347&lt;=-1,"Revisar: paga de más",IF(D347&gt;0,"Exacto con retención o descuento","Pago exacto"))))))</f>
        <v/>
      </c>
      <c r="J347" s="14">
        <f>IF(B347="","",IF(COUNTIF(Extracto!$A$4:$A$304,A347)=0,"Revisar: ID no está en Extracto",IF(COUNTIF(Cartera!$A$4:$A$204,B347)=0,"Revisar: factura no está en Cartera",IF(H347&lt;=-1,"Revisar: paga de más","Listo para recibo de caja"))))</f>
        <v/>
      </c>
    </row>
    <row r="348">
      <c r="C348" s="17" t="n"/>
      <c r="D348" s="17" t="n"/>
      <c r="E348" s="13">
        <f>IF(B348="","",C348+D348)</f>
        <v/>
      </c>
      <c r="F348" s="14">
        <f>IF(B348="","",IFERROR(INDEX(Cartera!$B$4:$B$204,MATCH(B348,Cartera!$A$4:$A$204,0)),"Factura no está en Cartera"))</f>
        <v/>
      </c>
      <c r="G348" s="13">
        <f>IF(B348="","",IFERROR(INDEX(Cartera!$F$4:$F$204,MATCH(B348,Cartera!$A$4:$A$204,0)),0))</f>
        <v/>
      </c>
      <c r="H348" s="13">
        <f>IF(B348="","",G348-SUMIFS($E$4:E348,$B$4:B348,B348))</f>
        <v/>
      </c>
      <c r="I348" s="14">
        <f>IF(B348="","",IF(COUNTIF(Cartera!$A$4:$A$204,B348)=0,"Revisar: factura no está en Cartera",IF(COUNTIF(Cruces!$A$4:$A$404,A348)&gt;1,"Pago a varias facturas",IF(H348&gt;=1,"Abono parcial",IF(H348&lt;=-1,"Revisar: paga de más",IF(D348&gt;0,"Exacto con retención o descuento","Pago exacto"))))))</f>
        <v/>
      </c>
      <c r="J348" s="14">
        <f>IF(B348="","",IF(COUNTIF(Extracto!$A$4:$A$304,A348)=0,"Revisar: ID no está en Extracto",IF(COUNTIF(Cartera!$A$4:$A$204,B348)=0,"Revisar: factura no está en Cartera",IF(H348&lt;=-1,"Revisar: paga de más","Listo para recibo de caja"))))</f>
        <v/>
      </c>
    </row>
    <row r="349">
      <c r="C349" s="17" t="n"/>
      <c r="D349" s="17" t="n"/>
      <c r="E349" s="13">
        <f>IF(B349="","",C349+D349)</f>
        <v/>
      </c>
      <c r="F349" s="14">
        <f>IF(B349="","",IFERROR(INDEX(Cartera!$B$4:$B$204,MATCH(B349,Cartera!$A$4:$A$204,0)),"Factura no está en Cartera"))</f>
        <v/>
      </c>
      <c r="G349" s="13">
        <f>IF(B349="","",IFERROR(INDEX(Cartera!$F$4:$F$204,MATCH(B349,Cartera!$A$4:$A$204,0)),0))</f>
        <v/>
      </c>
      <c r="H349" s="13">
        <f>IF(B349="","",G349-SUMIFS($E$4:E349,$B$4:B349,B349))</f>
        <v/>
      </c>
      <c r="I349" s="14">
        <f>IF(B349="","",IF(COUNTIF(Cartera!$A$4:$A$204,B349)=0,"Revisar: factura no está en Cartera",IF(COUNTIF(Cruces!$A$4:$A$404,A349)&gt;1,"Pago a varias facturas",IF(H349&gt;=1,"Abono parcial",IF(H349&lt;=-1,"Revisar: paga de más",IF(D349&gt;0,"Exacto con retención o descuento","Pago exacto"))))))</f>
        <v/>
      </c>
      <c r="J349" s="14">
        <f>IF(B349="","",IF(COUNTIF(Extracto!$A$4:$A$304,A349)=0,"Revisar: ID no está en Extracto",IF(COUNTIF(Cartera!$A$4:$A$204,B349)=0,"Revisar: factura no está en Cartera",IF(H349&lt;=-1,"Revisar: paga de más","Listo para recibo de caja"))))</f>
        <v/>
      </c>
    </row>
    <row r="350">
      <c r="C350" s="17" t="n"/>
      <c r="D350" s="17" t="n"/>
      <c r="E350" s="13">
        <f>IF(B350="","",C350+D350)</f>
        <v/>
      </c>
      <c r="F350" s="14">
        <f>IF(B350="","",IFERROR(INDEX(Cartera!$B$4:$B$204,MATCH(B350,Cartera!$A$4:$A$204,0)),"Factura no está en Cartera"))</f>
        <v/>
      </c>
      <c r="G350" s="13">
        <f>IF(B350="","",IFERROR(INDEX(Cartera!$F$4:$F$204,MATCH(B350,Cartera!$A$4:$A$204,0)),0))</f>
        <v/>
      </c>
      <c r="H350" s="13">
        <f>IF(B350="","",G350-SUMIFS($E$4:E350,$B$4:B350,B350))</f>
        <v/>
      </c>
      <c r="I350" s="14">
        <f>IF(B350="","",IF(COUNTIF(Cartera!$A$4:$A$204,B350)=0,"Revisar: factura no está en Cartera",IF(COUNTIF(Cruces!$A$4:$A$404,A350)&gt;1,"Pago a varias facturas",IF(H350&gt;=1,"Abono parcial",IF(H350&lt;=-1,"Revisar: paga de más",IF(D350&gt;0,"Exacto con retención o descuento","Pago exacto"))))))</f>
        <v/>
      </c>
      <c r="J350" s="14">
        <f>IF(B350="","",IF(COUNTIF(Extracto!$A$4:$A$304,A350)=0,"Revisar: ID no está en Extracto",IF(COUNTIF(Cartera!$A$4:$A$204,B350)=0,"Revisar: factura no está en Cartera",IF(H350&lt;=-1,"Revisar: paga de más","Listo para recibo de caja"))))</f>
        <v/>
      </c>
    </row>
    <row r="351">
      <c r="C351" s="17" t="n"/>
      <c r="D351" s="17" t="n"/>
      <c r="E351" s="13">
        <f>IF(B351="","",C351+D351)</f>
        <v/>
      </c>
      <c r="F351" s="14">
        <f>IF(B351="","",IFERROR(INDEX(Cartera!$B$4:$B$204,MATCH(B351,Cartera!$A$4:$A$204,0)),"Factura no está en Cartera"))</f>
        <v/>
      </c>
      <c r="G351" s="13">
        <f>IF(B351="","",IFERROR(INDEX(Cartera!$F$4:$F$204,MATCH(B351,Cartera!$A$4:$A$204,0)),0))</f>
        <v/>
      </c>
      <c r="H351" s="13">
        <f>IF(B351="","",G351-SUMIFS($E$4:E351,$B$4:B351,B351))</f>
        <v/>
      </c>
      <c r="I351" s="14">
        <f>IF(B351="","",IF(COUNTIF(Cartera!$A$4:$A$204,B351)=0,"Revisar: factura no está en Cartera",IF(COUNTIF(Cruces!$A$4:$A$404,A351)&gt;1,"Pago a varias facturas",IF(H351&gt;=1,"Abono parcial",IF(H351&lt;=-1,"Revisar: paga de más",IF(D351&gt;0,"Exacto con retención o descuento","Pago exacto"))))))</f>
        <v/>
      </c>
      <c r="J351" s="14">
        <f>IF(B351="","",IF(COUNTIF(Extracto!$A$4:$A$304,A351)=0,"Revisar: ID no está en Extracto",IF(COUNTIF(Cartera!$A$4:$A$204,B351)=0,"Revisar: factura no está en Cartera",IF(H351&lt;=-1,"Revisar: paga de más","Listo para recibo de caja"))))</f>
        <v/>
      </c>
    </row>
    <row r="352">
      <c r="C352" s="17" t="n"/>
      <c r="D352" s="17" t="n"/>
      <c r="E352" s="13">
        <f>IF(B352="","",C352+D352)</f>
        <v/>
      </c>
      <c r="F352" s="14">
        <f>IF(B352="","",IFERROR(INDEX(Cartera!$B$4:$B$204,MATCH(B352,Cartera!$A$4:$A$204,0)),"Factura no está en Cartera"))</f>
        <v/>
      </c>
      <c r="G352" s="13">
        <f>IF(B352="","",IFERROR(INDEX(Cartera!$F$4:$F$204,MATCH(B352,Cartera!$A$4:$A$204,0)),0))</f>
        <v/>
      </c>
      <c r="H352" s="13">
        <f>IF(B352="","",G352-SUMIFS($E$4:E352,$B$4:B352,B352))</f>
        <v/>
      </c>
      <c r="I352" s="14">
        <f>IF(B352="","",IF(COUNTIF(Cartera!$A$4:$A$204,B352)=0,"Revisar: factura no está en Cartera",IF(COUNTIF(Cruces!$A$4:$A$404,A352)&gt;1,"Pago a varias facturas",IF(H352&gt;=1,"Abono parcial",IF(H352&lt;=-1,"Revisar: paga de más",IF(D352&gt;0,"Exacto con retención o descuento","Pago exacto"))))))</f>
        <v/>
      </c>
      <c r="J352" s="14">
        <f>IF(B352="","",IF(COUNTIF(Extracto!$A$4:$A$304,A352)=0,"Revisar: ID no está en Extracto",IF(COUNTIF(Cartera!$A$4:$A$204,B352)=0,"Revisar: factura no está en Cartera",IF(H352&lt;=-1,"Revisar: paga de más","Listo para recibo de caja"))))</f>
        <v/>
      </c>
    </row>
    <row r="353">
      <c r="C353" s="17" t="n"/>
      <c r="D353" s="17" t="n"/>
      <c r="E353" s="13">
        <f>IF(B353="","",C353+D353)</f>
        <v/>
      </c>
      <c r="F353" s="14">
        <f>IF(B353="","",IFERROR(INDEX(Cartera!$B$4:$B$204,MATCH(B353,Cartera!$A$4:$A$204,0)),"Factura no está en Cartera"))</f>
        <v/>
      </c>
      <c r="G353" s="13">
        <f>IF(B353="","",IFERROR(INDEX(Cartera!$F$4:$F$204,MATCH(B353,Cartera!$A$4:$A$204,0)),0))</f>
        <v/>
      </c>
      <c r="H353" s="13">
        <f>IF(B353="","",G353-SUMIFS($E$4:E353,$B$4:B353,B353))</f>
        <v/>
      </c>
      <c r="I353" s="14">
        <f>IF(B353="","",IF(COUNTIF(Cartera!$A$4:$A$204,B353)=0,"Revisar: factura no está en Cartera",IF(COUNTIF(Cruces!$A$4:$A$404,A353)&gt;1,"Pago a varias facturas",IF(H353&gt;=1,"Abono parcial",IF(H353&lt;=-1,"Revisar: paga de más",IF(D353&gt;0,"Exacto con retención o descuento","Pago exacto"))))))</f>
        <v/>
      </c>
      <c r="J353" s="14">
        <f>IF(B353="","",IF(COUNTIF(Extracto!$A$4:$A$304,A353)=0,"Revisar: ID no está en Extracto",IF(COUNTIF(Cartera!$A$4:$A$204,B353)=0,"Revisar: factura no está en Cartera",IF(H353&lt;=-1,"Revisar: paga de más","Listo para recibo de caja"))))</f>
        <v/>
      </c>
    </row>
    <row r="354">
      <c r="C354" s="17" t="n"/>
      <c r="D354" s="17" t="n"/>
      <c r="E354" s="13">
        <f>IF(B354="","",C354+D354)</f>
        <v/>
      </c>
      <c r="F354" s="14">
        <f>IF(B354="","",IFERROR(INDEX(Cartera!$B$4:$B$204,MATCH(B354,Cartera!$A$4:$A$204,0)),"Factura no está en Cartera"))</f>
        <v/>
      </c>
      <c r="G354" s="13">
        <f>IF(B354="","",IFERROR(INDEX(Cartera!$F$4:$F$204,MATCH(B354,Cartera!$A$4:$A$204,0)),0))</f>
        <v/>
      </c>
      <c r="H354" s="13">
        <f>IF(B354="","",G354-SUMIFS($E$4:E354,$B$4:B354,B354))</f>
        <v/>
      </c>
      <c r="I354" s="14">
        <f>IF(B354="","",IF(COUNTIF(Cartera!$A$4:$A$204,B354)=0,"Revisar: factura no está en Cartera",IF(COUNTIF(Cruces!$A$4:$A$404,A354)&gt;1,"Pago a varias facturas",IF(H354&gt;=1,"Abono parcial",IF(H354&lt;=-1,"Revisar: paga de más",IF(D354&gt;0,"Exacto con retención o descuento","Pago exacto"))))))</f>
        <v/>
      </c>
      <c r="J354" s="14">
        <f>IF(B354="","",IF(COUNTIF(Extracto!$A$4:$A$304,A354)=0,"Revisar: ID no está en Extracto",IF(COUNTIF(Cartera!$A$4:$A$204,B354)=0,"Revisar: factura no está en Cartera",IF(H354&lt;=-1,"Revisar: paga de más","Listo para recibo de caja"))))</f>
        <v/>
      </c>
    </row>
    <row r="355">
      <c r="C355" s="17" t="n"/>
      <c r="D355" s="17" t="n"/>
      <c r="E355" s="13">
        <f>IF(B355="","",C355+D355)</f>
        <v/>
      </c>
      <c r="F355" s="14">
        <f>IF(B355="","",IFERROR(INDEX(Cartera!$B$4:$B$204,MATCH(B355,Cartera!$A$4:$A$204,0)),"Factura no está en Cartera"))</f>
        <v/>
      </c>
      <c r="G355" s="13">
        <f>IF(B355="","",IFERROR(INDEX(Cartera!$F$4:$F$204,MATCH(B355,Cartera!$A$4:$A$204,0)),0))</f>
        <v/>
      </c>
      <c r="H355" s="13">
        <f>IF(B355="","",G355-SUMIFS($E$4:E355,$B$4:B355,B355))</f>
        <v/>
      </c>
      <c r="I355" s="14">
        <f>IF(B355="","",IF(COUNTIF(Cartera!$A$4:$A$204,B355)=0,"Revisar: factura no está en Cartera",IF(COUNTIF(Cruces!$A$4:$A$404,A355)&gt;1,"Pago a varias facturas",IF(H355&gt;=1,"Abono parcial",IF(H355&lt;=-1,"Revisar: paga de más",IF(D355&gt;0,"Exacto con retención o descuento","Pago exacto"))))))</f>
        <v/>
      </c>
      <c r="J355" s="14">
        <f>IF(B355="","",IF(COUNTIF(Extracto!$A$4:$A$304,A355)=0,"Revisar: ID no está en Extracto",IF(COUNTIF(Cartera!$A$4:$A$204,B355)=0,"Revisar: factura no está en Cartera",IF(H355&lt;=-1,"Revisar: paga de más","Listo para recibo de caja"))))</f>
        <v/>
      </c>
    </row>
    <row r="356">
      <c r="C356" s="17" t="n"/>
      <c r="D356" s="17" t="n"/>
      <c r="E356" s="13">
        <f>IF(B356="","",C356+D356)</f>
        <v/>
      </c>
      <c r="F356" s="14">
        <f>IF(B356="","",IFERROR(INDEX(Cartera!$B$4:$B$204,MATCH(B356,Cartera!$A$4:$A$204,0)),"Factura no está en Cartera"))</f>
        <v/>
      </c>
      <c r="G356" s="13">
        <f>IF(B356="","",IFERROR(INDEX(Cartera!$F$4:$F$204,MATCH(B356,Cartera!$A$4:$A$204,0)),0))</f>
        <v/>
      </c>
      <c r="H356" s="13">
        <f>IF(B356="","",G356-SUMIFS($E$4:E356,$B$4:B356,B356))</f>
        <v/>
      </c>
      <c r="I356" s="14">
        <f>IF(B356="","",IF(COUNTIF(Cartera!$A$4:$A$204,B356)=0,"Revisar: factura no está en Cartera",IF(COUNTIF(Cruces!$A$4:$A$404,A356)&gt;1,"Pago a varias facturas",IF(H356&gt;=1,"Abono parcial",IF(H356&lt;=-1,"Revisar: paga de más",IF(D356&gt;0,"Exacto con retención o descuento","Pago exacto"))))))</f>
        <v/>
      </c>
      <c r="J356" s="14">
        <f>IF(B356="","",IF(COUNTIF(Extracto!$A$4:$A$304,A356)=0,"Revisar: ID no está en Extracto",IF(COUNTIF(Cartera!$A$4:$A$204,B356)=0,"Revisar: factura no está en Cartera",IF(H356&lt;=-1,"Revisar: paga de más","Listo para recibo de caja"))))</f>
        <v/>
      </c>
    </row>
    <row r="357">
      <c r="C357" s="17" t="n"/>
      <c r="D357" s="17" t="n"/>
      <c r="E357" s="13">
        <f>IF(B357="","",C357+D357)</f>
        <v/>
      </c>
      <c r="F357" s="14">
        <f>IF(B357="","",IFERROR(INDEX(Cartera!$B$4:$B$204,MATCH(B357,Cartera!$A$4:$A$204,0)),"Factura no está en Cartera"))</f>
        <v/>
      </c>
      <c r="G357" s="13">
        <f>IF(B357="","",IFERROR(INDEX(Cartera!$F$4:$F$204,MATCH(B357,Cartera!$A$4:$A$204,0)),0))</f>
        <v/>
      </c>
      <c r="H357" s="13">
        <f>IF(B357="","",G357-SUMIFS($E$4:E357,$B$4:B357,B357))</f>
        <v/>
      </c>
      <c r="I357" s="14">
        <f>IF(B357="","",IF(COUNTIF(Cartera!$A$4:$A$204,B357)=0,"Revisar: factura no está en Cartera",IF(COUNTIF(Cruces!$A$4:$A$404,A357)&gt;1,"Pago a varias facturas",IF(H357&gt;=1,"Abono parcial",IF(H357&lt;=-1,"Revisar: paga de más",IF(D357&gt;0,"Exacto con retención o descuento","Pago exacto"))))))</f>
        <v/>
      </c>
      <c r="J357" s="14">
        <f>IF(B357="","",IF(COUNTIF(Extracto!$A$4:$A$304,A357)=0,"Revisar: ID no está en Extracto",IF(COUNTIF(Cartera!$A$4:$A$204,B357)=0,"Revisar: factura no está en Cartera",IF(H357&lt;=-1,"Revisar: paga de más","Listo para recibo de caja"))))</f>
        <v/>
      </c>
    </row>
    <row r="358">
      <c r="C358" s="17" t="n"/>
      <c r="D358" s="17" t="n"/>
      <c r="E358" s="13">
        <f>IF(B358="","",C358+D358)</f>
        <v/>
      </c>
      <c r="F358" s="14">
        <f>IF(B358="","",IFERROR(INDEX(Cartera!$B$4:$B$204,MATCH(B358,Cartera!$A$4:$A$204,0)),"Factura no está en Cartera"))</f>
        <v/>
      </c>
      <c r="G358" s="13">
        <f>IF(B358="","",IFERROR(INDEX(Cartera!$F$4:$F$204,MATCH(B358,Cartera!$A$4:$A$204,0)),0))</f>
        <v/>
      </c>
      <c r="H358" s="13">
        <f>IF(B358="","",G358-SUMIFS($E$4:E358,$B$4:B358,B358))</f>
        <v/>
      </c>
      <c r="I358" s="14">
        <f>IF(B358="","",IF(COUNTIF(Cartera!$A$4:$A$204,B358)=0,"Revisar: factura no está en Cartera",IF(COUNTIF(Cruces!$A$4:$A$404,A358)&gt;1,"Pago a varias facturas",IF(H358&gt;=1,"Abono parcial",IF(H358&lt;=-1,"Revisar: paga de más",IF(D358&gt;0,"Exacto con retención o descuento","Pago exacto"))))))</f>
        <v/>
      </c>
      <c r="J358" s="14">
        <f>IF(B358="","",IF(COUNTIF(Extracto!$A$4:$A$304,A358)=0,"Revisar: ID no está en Extracto",IF(COUNTIF(Cartera!$A$4:$A$204,B358)=0,"Revisar: factura no está en Cartera",IF(H358&lt;=-1,"Revisar: paga de más","Listo para recibo de caja"))))</f>
        <v/>
      </c>
    </row>
    <row r="359">
      <c r="C359" s="17" t="n"/>
      <c r="D359" s="17" t="n"/>
      <c r="E359" s="13">
        <f>IF(B359="","",C359+D359)</f>
        <v/>
      </c>
      <c r="F359" s="14">
        <f>IF(B359="","",IFERROR(INDEX(Cartera!$B$4:$B$204,MATCH(B359,Cartera!$A$4:$A$204,0)),"Factura no está en Cartera"))</f>
        <v/>
      </c>
      <c r="G359" s="13">
        <f>IF(B359="","",IFERROR(INDEX(Cartera!$F$4:$F$204,MATCH(B359,Cartera!$A$4:$A$204,0)),0))</f>
        <v/>
      </c>
      <c r="H359" s="13">
        <f>IF(B359="","",G359-SUMIFS($E$4:E359,$B$4:B359,B359))</f>
        <v/>
      </c>
      <c r="I359" s="14">
        <f>IF(B359="","",IF(COUNTIF(Cartera!$A$4:$A$204,B359)=0,"Revisar: factura no está en Cartera",IF(COUNTIF(Cruces!$A$4:$A$404,A359)&gt;1,"Pago a varias facturas",IF(H359&gt;=1,"Abono parcial",IF(H359&lt;=-1,"Revisar: paga de más",IF(D359&gt;0,"Exacto con retención o descuento","Pago exacto"))))))</f>
        <v/>
      </c>
      <c r="J359" s="14">
        <f>IF(B359="","",IF(COUNTIF(Extracto!$A$4:$A$304,A359)=0,"Revisar: ID no está en Extracto",IF(COUNTIF(Cartera!$A$4:$A$204,B359)=0,"Revisar: factura no está en Cartera",IF(H359&lt;=-1,"Revisar: paga de más","Listo para recibo de caja"))))</f>
        <v/>
      </c>
    </row>
    <row r="360">
      <c r="C360" s="17" t="n"/>
      <c r="D360" s="17" t="n"/>
      <c r="E360" s="13">
        <f>IF(B360="","",C360+D360)</f>
        <v/>
      </c>
      <c r="F360" s="14">
        <f>IF(B360="","",IFERROR(INDEX(Cartera!$B$4:$B$204,MATCH(B360,Cartera!$A$4:$A$204,0)),"Factura no está en Cartera"))</f>
        <v/>
      </c>
      <c r="G360" s="13">
        <f>IF(B360="","",IFERROR(INDEX(Cartera!$F$4:$F$204,MATCH(B360,Cartera!$A$4:$A$204,0)),0))</f>
        <v/>
      </c>
      <c r="H360" s="13">
        <f>IF(B360="","",G360-SUMIFS($E$4:E360,$B$4:B360,B360))</f>
        <v/>
      </c>
      <c r="I360" s="14">
        <f>IF(B360="","",IF(COUNTIF(Cartera!$A$4:$A$204,B360)=0,"Revisar: factura no está en Cartera",IF(COUNTIF(Cruces!$A$4:$A$404,A360)&gt;1,"Pago a varias facturas",IF(H360&gt;=1,"Abono parcial",IF(H360&lt;=-1,"Revisar: paga de más",IF(D360&gt;0,"Exacto con retención o descuento","Pago exacto"))))))</f>
        <v/>
      </c>
      <c r="J360" s="14">
        <f>IF(B360="","",IF(COUNTIF(Extracto!$A$4:$A$304,A360)=0,"Revisar: ID no está en Extracto",IF(COUNTIF(Cartera!$A$4:$A$204,B360)=0,"Revisar: factura no está en Cartera",IF(H360&lt;=-1,"Revisar: paga de más","Listo para recibo de caja"))))</f>
        <v/>
      </c>
    </row>
    <row r="361">
      <c r="C361" s="17" t="n"/>
      <c r="D361" s="17" t="n"/>
      <c r="E361" s="13">
        <f>IF(B361="","",C361+D361)</f>
        <v/>
      </c>
      <c r="F361" s="14">
        <f>IF(B361="","",IFERROR(INDEX(Cartera!$B$4:$B$204,MATCH(B361,Cartera!$A$4:$A$204,0)),"Factura no está en Cartera"))</f>
        <v/>
      </c>
      <c r="G361" s="13">
        <f>IF(B361="","",IFERROR(INDEX(Cartera!$F$4:$F$204,MATCH(B361,Cartera!$A$4:$A$204,0)),0))</f>
        <v/>
      </c>
      <c r="H361" s="13">
        <f>IF(B361="","",G361-SUMIFS($E$4:E361,$B$4:B361,B361))</f>
        <v/>
      </c>
      <c r="I361" s="14">
        <f>IF(B361="","",IF(COUNTIF(Cartera!$A$4:$A$204,B361)=0,"Revisar: factura no está en Cartera",IF(COUNTIF(Cruces!$A$4:$A$404,A361)&gt;1,"Pago a varias facturas",IF(H361&gt;=1,"Abono parcial",IF(H361&lt;=-1,"Revisar: paga de más",IF(D361&gt;0,"Exacto con retención o descuento","Pago exacto"))))))</f>
        <v/>
      </c>
      <c r="J361" s="14">
        <f>IF(B361="","",IF(COUNTIF(Extracto!$A$4:$A$304,A361)=0,"Revisar: ID no está en Extracto",IF(COUNTIF(Cartera!$A$4:$A$204,B361)=0,"Revisar: factura no está en Cartera",IF(H361&lt;=-1,"Revisar: paga de más","Listo para recibo de caja"))))</f>
        <v/>
      </c>
    </row>
    <row r="362">
      <c r="C362" s="17" t="n"/>
      <c r="D362" s="17" t="n"/>
      <c r="E362" s="13">
        <f>IF(B362="","",C362+D362)</f>
        <v/>
      </c>
      <c r="F362" s="14">
        <f>IF(B362="","",IFERROR(INDEX(Cartera!$B$4:$B$204,MATCH(B362,Cartera!$A$4:$A$204,0)),"Factura no está en Cartera"))</f>
        <v/>
      </c>
      <c r="G362" s="13">
        <f>IF(B362="","",IFERROR(INDEX(Cartera!$F$4:$F$204,MATCH(B362,Cartera!$A$4:$A$204,0)),0))</f>
        <v/>
      </c>
      <c r="H362" s="13">
        <f>IF(B362="","",G362-SUMIFS($E$4:E362,$B$4:B362,B362))</f>
        <v/>
      </c>
      <c r="I362" s="14">
        <f>IF(B362="","",IF(COUNTIF(Cartera!$A$4:$A$204,B362)=0,"Revisar: factura no está en Cartera",IF(COUNTIF(Cruces!$A$4:$A$404,A362)&gt;1,"Pago a varias facturas",IF(H362&gt;=1,"Abono parcial",IF(H362&lt;=-1,"Revisar: paga de más",IF(D362&gt;0,"Exacto con retención o descuento","Pago exacto"))))))</f>
        <v/>
      </c>
      <c r="J362" s="14">
        <f>IF(B362="","",IF(COUNTIF(Extracto!$A$4:$A$304,A362)=0,"Revisar: ID no está en Extracto",IF(COUNTIF(Cartera!$A$4:$A$204,B362)=0,"Revisar: factura no está en Cartera",IF(H362&lt;=-1,"Revisar: paga de más","Listo para recibo de caja"))))</f>
        <v/>
      </c>
    </row>
    <row r="363">
      <c r="C363" s="17" t="n"/>
      <c r="D363" s="17" t="n"/>
      <c r="E363" s="13">
        <f>IF(B363="","",C363+D363)</f>
        <v/>
      </c>
      <c r="F363" s="14">
        <f>IF(B363="","",IFERROR(INDEX(Cartera!$B$4:$B$204,MATCH(B363,Cartera!$A$4:$A$204,0)),"Factura no está en Cartera"))</f>
        <v/>
      </c>
      <c r="G363" s="13">
        <f>IF(B363="","",IFERROR(INDEX(Cartera!$F$4:$F$204,MATCH(B363,Cartera!$A$4:$A$204,0)),0))</f>
        <v/>
      </c>
      <c r="H363" s="13">
        <f>IF(B363="","",G363-SUMIFS($E$4:E363,$B$4:B363,B363))</f>
        <v/>
      </c>
      <c r="I363" s="14">
        <f>IF(B363="","",IF(COUNTIF(Cartera!$A$4:$A$204,B363)=0,"Revisar: factura no está en Cartera",IF(COUNTIF(Cruces!$A$4:$A$404,A363)&gt;1,"Pago a varias facturas",IF(H363&gt;=1,"Abono parcial",IF(H363&lt;=-1,"Revisar: paga de más",IF(D363&gt;0,"Exacto con retención o descuento","Pago exacto"))))))</f>
        <v/>
      </c>
      <c r="J363" s="14">
        <f>IF(B363="","",IF(COUNTIF(Extracto!$A$4:$A$304,A363)=0,"Revisar: ID no está en Extracto",IF(COUNTIF(Cartera!$A$4:$A$204,B363)=0,"Revisar: factura no está en Cartera",IF(H363&lt;=-1,"Revisar: paga de más","Listo para recibo de caja"))))</f>
        <v/>
      </c>
    </row>
    <row r="364">
      <c r="C364" s="17" t="n"/>
      <c r="D364" s="17" t="n"/>
      <c r="E364" s="13">
        <f>IF(B364="","",C364+D364)</f>
        <v/>
      </c>
      <c r="F364" s="14">
        <f>IF(B364="","",IFERROR(INDEX(Cartera!$B$4:$B$204,MATCH(B364,Cartera!$A$4:$A$204,0)),"Factura no está en Cartera"))</f>
        <v/>
      </c>
      <c r="G364" s="13">
        <f>IF(B364="","",IFERROR(INDEX(Cartera!$F$4:$F$204,MATCH(B364,Cartera!$A$4:$A$204,0)),0))</f>
        <v/>
      </c>
      <c r="H364" s="13">
        <f>IF(B364="","",G364-SUMIFS($E$4:E364,$B$4:B364,B364))</f>
        <v/>
      </c>
      <c r="I364" s="14">
        <f>IF(B364="","",IF(COUNTIF(Cartera!$A$4:$A$204,B364)=0,"Revisar: factura no está en Cartera",IF(COUNTIF(Cruces!$A$4:$A$404,A364)&gt;1,"Pago a varias facturas",IF(H364&gt;=1,"Abono parcial",IF(H364&lt;=-1,"Revisar: paga de más",IF(D364&gt;0,"Exacto con retención o descuento","Pago exacto"))))))</f>
        <v/>
      </c>
      <c r="J364" s="14">
        <f>IF(B364="","",IF(COUNTIF(Extracto!$A$4:$A$304,A364)=0,"Revisar: ID no está en Extracto",IF(COUNTIF(Cartera!$A$4:$A$204,B364)=0,"Revisar: factura no está en Cartera",IF(H364&lt;=-1,"Revisar: paga de más","Listo para recibo de caja"))))</f>
        <v/>
      </c>
    </row>
    <row r="365">
      <c r="C365" s="17" t="n"/>
      <c r="D365" s="17" t="n"/>
      <c r="E365" s="13">
        <f>IF(B365="","",C365+D365)</f>
        <v/>
      </c>
      <c r="F365" s="14">
        <f>IF(B365="","",IFERROR(INDEX(Cartera!$B$4:$B$204,MATCH(B365,Cartera!$A$4:$A$204,0)),"Factura no está en Cartera"))</f>
        <v/>
      </c>
      <c r="G365" s="13">
        <f>IF(B365="","",IFERROR(INDEX(Cartera!$F$4:$F$204,MATCH(B365,Cartera!$A$4:$A$204,0)),0))</f>
        <v/>
      </c>
      <c r="H365" s="13">
        <f>IF(B365="","",G365-SUMIFS($E$4:E365,$B$4:B365,B365))</f>
        <v/>
      </c>
      <c r="I365" s="14">
        <f>IF(B365="","",IF(COUNTIF(Cartera!$A$4:$A$204,B365)=0,"Revisar: factura no está en Cartera",IF(COUNTIF(Cruces!$A$4:$A$404,A365)&gt;1,"Pago a varias facturas",IF(H365&gt;=1,"Abono parcial",IF(H365&lt;=-1,"Revisar: paga de más",IF(D365&gt;0,"Exacto con retención o descuento","Pago exacto"))))))</f>
        <v/>
      </c>
      <c r="J365" s="14">
        <f>IF(B365="","",IF(COUNTIF(Extracto!$A$4:$A$304,A365)=0,"Revisar: ID no está en Extracto",IF(COUNTIF(Cartera!$A$4:$A$204,B365)=0,"Revisar: factura no está en Cartera",IF(H365&lt;=-1,"Revisar: paga de más","Listo para recibo de caja"))))</f>
        <v/>
      </c>
    </row>
    <row r="366">
      <c r="C366" s="17" t="n"/>
      <c r="D366" s="17" t="n"/>
      <c r="E366" s="13">
        <f>IF(B366="","",C366+D366)</f>
        <v/>
      </c>
      <c r="F366" s="14">
        <f>IF(B366="","",IFERROR(INDEX(Cartera!$B$4:$B$204,MATCH(B366,Cartera!$A$4:$A$204,0)),"Factura no está en Cartera"))</f>
        <v/>
      </c>
      <c r="G366" s="13">
        <f>IF(B366="","",IFERROR(INDEX(Cartera!$F$4:$F$204,MATCH(B366,Cartera!$A$4:$A$204,0)),0))</f>
        <v/>
      </c>
      <c r="H366" s="13">
        <f>IF(B366="","",G366-SUMIFS($E$4:E366,$B$4:B366,B366))</f>
        <v/>
      </c>
      <c r="I366" s="14">
        <f>IF(B366="","",IF(COUNTIF(Cartera!$A$4:$A$204,B366)=0,"Revisar: factura no está en Cartera",IF(COUNTIF(Cruces!$A$4:$A$404,A366)&gt;1,"Pago a varias facturas",IF(H366&gt;=1,"Abono parcial",IF(H366&lt;=-1,"Revisar: paga de más",IF(D366&gt;0,"Exacto con retención o descuento","Pago exacto"))))))</f>
        <v/>
      </c>
      <c r="J366" s="14">
        <f>IF(B366="","",IF(COUNTIF(Extracto!$A$4:$A$304,A366)=0,"Revisar: ID no está en Extracto",IF(COUNTIF(Cartera!$A$4:$A$204,B366)=0,"Revisar: factura no está en Cartera",IF(H366&lt;=-1,"Revisar: paga de más","Listo para recibo de caja"))))</f>
        <v/>
      </c>
    </row>
    <row r="367">
      <c r="C367" s="17" t="n"/>
      <c r="D367" s="17" t="n"/>
      <c r="E367" s="13">
        <f>IF(B367="","",C367+D367)</f>
        <v/>
      </c>
      <c r="F367" s="14">
        <f>IF(B367="","",IFERROR(INDEX(Cartera!$B$4:$B$204,MATCH(B367,Cartera!$A$4:$A$204,0)),"Factura no está en Cartera"))</f>
        <v/>
      </c>
      <c r="G367" s="13">
        <f>IF(B367="","",IFERROR(INDEX(Cartera!$F$4:$F$204,MATCH(B367,Cartera!$A$4:$A$204,0)),0))</f>
        <v/>
      </c>
      <c r="H367" s="13">
        <f>IF(B367="","",G367-SUMIFS($E$4:E367,$B$4:B367,B367))</f>
        <v/>
      </c>
      <c r="I367" s="14">
        <f>IF(B367="","",IF(COUNTIF(Cartera!$A$4:$A$204,B367)=0,"Revisar: factura no está en Cartera",IF(COUNTIF(Cruces!$A$4:$A$404,A367)&gt;1,"Pago a varias facturas",IF(H367&gt;=1,"Abono parcial",IF(H367&lt;=-1,"Revisar: paga de más",IF(D367&gt;0,"Exacto con retención o descuento","Pago exacto"))))))</f>
        <v/>
      </c>
      <c r="J367" s="14">
        <f>IF(B367="","",IF(COUNTIF(Extracto!$A$4:$A$304,A367)=0,"Revisar: ID no está en Extracto",IF(COUNTIF(Cartera!$A$4:$A$204,B367)=0,"Revisar: factura no está en Cartera",IF(H367&lt;=-1,"Revisar: paga de más","Listo para recibo de caja"))))</f>
        <v/>
      </c>
    </row>
    <row r="368">
      <c r="C368" s="17" t="n"/>
      <c r="D368" s="17" t="n"/>
      <c r="E368" s="13">
        <f>IF(B368="","",C368+D368)</f>
        <v/>
      </c>
      <c r="F368" s="14">
        <f>IF(B368="","",IFERROR(INDEX(Cartera!$B$4:$B$204,MATCH(B368,Cartera!$A$4:$A$204,0)),"Factura no está en Cartera"))</f>
        <v/>
      </c>
      <c r="G368" s="13">
        <f>IF(B368="","",IFERROR(INDEX(Cartera!$F$4:$F$204,MATCH(B368,Cartera!$A$4:$A$204,0)),0))</f>
        <v/>
      </c>
      <c r="H368" s="13">
        <f>IF(B368="","",G368-SUMIFS($E$4:E368,$B$4:B368,B368))</f>
        <v/>
      </c>
      <c r="I368" s="14">
        <f>IF(B368="","",IF(COUNTIF(Cartera!$A$4:$A$204,B368)=0,"Revisar: factura no está en Cartera",IF(COUNTIF(Cruces!$A$4:$A$404,A368)&gt;1,"Pago a varias facturas",IF(H368&gt;=1,"Abono parcial",IF(H368&lt;=-1,"Revisar: paga de más",IF(D368&gt;0,"Exacto con retención o descuento","Pago exacto"))))))</f>
        <v/>
      </c>
      <c r="J368" s="14">
        <f>IF(B368="","",IF(COUNTIF(Extracto!$A$4:$A$304,A368)=0,"Revisar: ID no está en Extracto",IF(COUNTIF(Cartera!$A$4:$A$204,B368)=0,"Revisar: factura no está en Cartera",IF(H368&lt;=-1,"Revisar: paga de más","Listo para recibo de caja"))))</f>
        <v/>
      </c>
    </row>
    <row r="369">
      <c r="C369" s="17" t="n"/>
      <c r="D369" s="17" t="n"/>
      <c r="E369" s="13">
        <f>IF(B369="","",C369+D369)</f>
        <v/>
      </c>
      <c r="F369" s="14">
        <f>IF(B369="","",IFERROR(INDEX(Cartera!$B$4:$B$204,MATCH(B369,Cartera!$A$4:$A$204,0)),"Factura no está en Cartera"))</f>
        <v/>
      </c>
      <c r="G369" s="13">
        <f>IF(B369="","",IFERROR(INDEX(Cartera!$F$4:$F$204,MATCH(B369,Cartera!$A$4:$A$204,0)),0))</f>
        <v/>
      </c>
      <c r="H369" s="13">
        <f>IF(B369="","",G369-SUMIFS($E$4:E369,$B$4:B369,B369))</f>
        <v/>
      </c>
      <c r="I369" s="14">
        <f>IF(B369="","",IF(COUNTIF(Cartera!$A$4:$A$204,B369)=0,"Revisar: factura no está en Cartera",IF(COUNTIF(Cruces!$A$4:$A$404,A369)&gt;1,"Pago a varias facturas",IF(H369&gt;=1,"Abono parcial",IF(H369&lt;=-1,"Revisar: paga de más",IF(D369&gt;0,"Exacto con retención o descuento","Pago exacto"))))))</f>
        <v/>
      </c>
      <c r="J369" s="14">
        <f>IF(B369="","",IF(COUNTIF(Extracto!$A$4:$A$304,A369)=0,"Revisar: ID no está en Extracto",IF(COUNTIF(Cartera!$A$4:$A$204,B369)=0,"Revisar: factura no está en Cartera",IF(H369&lt;=-1,"Revisar: paga de más","Listo para recibo de caja"))))</f>
        <v/>
      </c>
    </row>
    <row r="370">
      <c r="C370" s="17" t="n"/>
      <c r="D370" s="17" t="n"/>
      <c r="E370" s="13">
        <f>IF(B370="","",C370+D370)</f>
        <v/>
      </c>
      <c r="F370" s="14">
        <f>IF(B370="","",IFERROR(INDEX(Cartera!$B$4:$B$204,MATCH(B370,Cartera!$A$4:$A$204,0)),"Factura no está en Cartera"))</f>
        <v/>
      </c>
      <c r="G370" s="13">
        <f>IF(B370="","",IFERROR(INDEX(Cartera!$F$4:$F$204,MATCH(B370,Cartera!$A$4:$A$204,0)),0))</f>
        <v/>
      </c>
      <c r="H370" s="13">
        <f>IF(B370="","",G370-SUMIFS($E$4:E370,$B$4:B370,B370))</f>
        <v/>
      </c>
      <c r="I370" s="14">
        <f>IF(B370="","",IF(COUNTIF(Cartera!$A$4:$A$204,B370)=0,"Revisar: factura no está en Cartera",IF(COUNTIF(Cruces!$A$4:$A$404,A370)&gt;1,"Pago a varias facturas",IF(H370&gt;=1,"Abono parcial",IF(H370&lt;=-1,"Revisar: paga de más",IF(D370&gt;0,"Exacto con retención o descuento","Pago exacto"))))))</f>
        <v/>
      </c>
      <c r="J370" s="14">
        <f>IF(B370="","",IF(COUNTIF(Extracto!$A$4:$A$304,A370)=0,"Revisar: ID no está en Extracto",IF(COUNTIF(Cartera!$A$4:$A$204,B370)=0,"Revisar: factura no está en Cartera",IF(H370&lt;=-1,"Revisar: paga de más","Listo para recibo de caja"))))</f>
        <v/>
      </c>
    </row>
    <row r="371">
      <c r="C371" s="17" t="n"/>
      <c r="D371" s="17" t="n"/>
      <c r="E371" s="13">
        <f>IF(B371="","",C371+D371)</f>
        <v/>
      </c>
      <c r="F371" s="14">
        <f>IF(B371="","",IFERROR(INDEX(Cartera!$B$4:$B$204,MATCH(B371,Cartera!$A$4:$A$204,0)),"Factura no está en Cartera"))</f>
        <v/>
      </c>
      <c r="G371" s="13">
        <f>IF(B371="","",IFERROR(INDEX(Cartera!$F$4:$F$204,MATCH(B371,Cartera!$A$4:$A$204,0)),0))</f>
        <v/>
      </c>
      <c r="H371" s="13">
        <f>IF(B371="","",G371-SUMIFS($E$4:E371,$B$4:B371,B371))</f>
        <v/>
      </c>
      <c r="I371" s="14">
        <f>IF(B371="","",IF(COUNTIF(Cartera!$A$4:$A$204,B371)=0,"Revisar: factura no está en Cartera",IF(COUNTIF(Cruces!$A$4:$A$404,A371)&gt;1,"Pago a varias facturas",IF(H371&gt;=1,"Abono parcial",IF(H371&lt;=-1,"Revisar: paga de más",IF(D371&gt;0,"Exacto con retención o descuento","Pago exacto"))))))</f>
        <v/>
      </c>
      <c r="J371" s="14">
        <f>IF(B371="","",IF(COUNTIF(Extracto!$A$4:$A$304,A371)=0,"Revisar: ID no está en Extracto",IF(COUNTIF(Cartera!$A$4:$A$204,B371)=0,"Revisar: factura no está en Cartera",IF(H371&lt;=-1,"Revisar: paga de más","Listo para recibo de caja"))))</f>
        <v/>
      </c>
    </row>
    <row r="372">
      <c r="C372" s="17" t="n"/>
      <c r="D372" s="17" t="n"/>
      <c r="E372" s="13">
        <f>IF(B372="","",C372+D372)</f>
        <v/>
      </c>
      <c r="F372" s="14">
        <f>IF(B372="","",IFERROR(INDEX(Cartera!$B$4:$B$204,MATCH(B372,Cartera!$A$4:$A$204,0)),"Factura no está en Cartera"))</f>
        <v/>
      </c>
      <c r="G372" s="13">
        <f>IF(B372="","",IFERROR(INDEX(Cartera!$F$4:$F$204,MATCH(B372,Cartera!$A$4:$A$204,0)),0))</f>
        <v/>
      </c>
      <c r="H372" s="13">
        <f>IF(B372="","",G372-SUMIFS($E$4:E372,$B$4:B372,B372))</f>
        <v/>
      </c>
      <c r="I372" s="14">
        <f>IF(B372="","",IF(COUNTIF(Cartera!$A$4:$A$204,B372)=0,"Revisar: factura no está en Cartera",IF(COUNTIF(Cruces!$A$4:$A$404,A372)&gt;1,"Pago a varias facturas",IF(H372&gt;=1,"Abono parcial",IF(H372&lt;=-1,"Revisar: paga de más",IF(D372&gt;0,"Exacto con retención o descuento","Pago exacto"))))))</f>
        <v/>
      </c>
      <c r="J372" s="14">
        <f>IF(B372="","",IF(COUNTIF(Extracto!$A$4:$A$304,A372)=0,"Revisar: ID no está en Extracto",IF(COUNTIF(Cartera!$A$4:$A$204,B372)=0,"Revisar: factura no está en Cartera",IF(H372&lt;=-1,"Revisar: paga de más","Listo para recibo de caja"))))</f>
        <v/>
      </c>
    </row>
    <row r="373">
      <c r="C373" s="17" t="n"/>
      <c r="D373" s="17" t="n"/>
      <c r="E373" s="13">
        <f>IF(B373="","",C373+D373)</f>
        <v/>
      </c>
      <c r="F373" s="14">
        <f>IF(B373="","",IFERROR(INDEX(Cartera!$B$4:$B$204,MATCH(B373,Cartera!$A$4:$A$204,0)),"Factura no está en Cartera"))</f>
        <v/>
      </c>
      <c r="G373" s="13">
        <f>IF(B373="","",IFERROR(INDEX(Cartera!$F$4:$F$204,MATCH(B373,Cartera!$A$4:$A$204,0)),0))</f>
        <v/>
      </c>
      <c r="H373" s="13">
        <f>IF(B373="","",G373-SUMIFS($E$4:E373,$B$4:B373,B373))</f>
        <v/>
      </c>
      <c r="I373" s="14">
        <f>IF(B373="","",IF(COUNTIF(Cartera!$A$4:$A$204,B373)=0,"Revisar: factura no está en Cartera",IF(COUNTIF(Cruces!$A$4:$A$404,A373)&gt;1,"Pago a varias facturas",IF(H373&gt;=1,"Abono parcial",IF(H373&lt;=-1,"Revisar: paga de más",IF(D373&gt;0,"Exacto con retención o descuento","Pago exacto"))))))</f>
        <v/>
      </c>
      <c r="J373" s="14">
        <f>IF(B373="","",IF(COUNTIF(Extracto!$A$4:$A$304,A373)=0,"Revisar: ID no está en Extracto",IF(COUNTIF(Cartera!$A$4:$A$204,B373)=0,"Revisar: factura no está en Cartera",IF(H373&lt;=-1,"Revisar: paga de más","Listo para recibo de caja"))))</f>
        <v/>
      </c>
    </row>
    <row r="374">
      <c r="C374" s="17" t="n"/>
      <c r="D374" s="17" t="n"/>
      <c r="E374" s="13">
        <f>IF(B374="","",C374+D374)</f>
        <v/>
      </c>
      <c r="F374" s="14">
        <f>IF(B374="","",IFERROR(INDEX(Cartera!$B$4:$B$204,MATCH(B374,Cartera!$A$4:$A$204,0)),"Factura no está en Cartera"))</f>
        <v/>
      </c>
      <c r="G374" s="13">
        <f>IF(B374="","",IFERROR(INDEX(Cartera!$F$4:$F$204,MATCH(B374,Cartera!$A$4:$A$204,0)),0))</f>
        <v/>
      </c>
      <c r="H374" s="13">
        <f>IF(B374="","",G374-SUMIFS($E$4:E374,$B$4:B374,B374))</f>
        <v/>
      </c>
      <c r="I374" s="14">
        <f>IF(B374="","",IF(COUNTIF(Cartera!$A$4:$A$204,B374)=0,"Revisar: factura no está en Cartera",IF(COUNTIF(Cruces!$A$4:$A$404,A374)&gt;1,"Pago a varias facturas",IF(H374&gt;=1,"Abono parcial",IF(H374&lt;=-1,"Revisar: paga de más",IF(D374&gt;0,"Exacto con retención o descuento","Pago exacto"))))))</f>
        <v/>
      </c>
      <c r="J374" s="14">
        <f>IF(B374="","",IF(COUNTIF(Extracto!$A$4:$A$304,A374)=0,"Revisar: ID no está en Extracto",IF(COUNTIF(Cartera!$A$4:$A$204,B374)=0,"Revisar: factura no está en Cartera",IF(H374&lt;=-1,"Revisar: paga de más","Listo para recibo de caja"))))</f>
        <v/>
      </c>
    </row>
    <row r="375">
      <c r="C375" s="17" t="n"/>
      <c r="D375" s="17" t="n"/>
      <c r="E375" s="13">
        <f>IF(B375="","",C375+D375)</f>
        <v/>
      </c>
      <c r="F375" s="14">
        <f>IF(B375="","",IFERROR(INDEX(Cartera!$B$4:$B$204,MATCH(B375,Cartera!$A$4:$A$204,0)),"Factura no está en Cartera"))</f>
        <v/>
      </c>
      <c r="G375" s="13">
        <f>IF(B375="","",IFERROR(INDEX(Cartera!$F$4:$F$204,MATCH(B375,Cartera!$A$4:$A$204,0)),0))</f>
        <v/>
      </c>
      <c r="H375" s="13">
        <f>IF(B375="","",G375-SUMIFS($E$4:E375,$B$4:B375,B375))</f>
        <v/>
      </c>
      <c r="I375" s="14">
        <f>IF(B375="","",IF(COUNTIF(Cartera!$A$4:$A$204,B375)=0,"Revisar: factura no está en Cartera",IF(COUNTIF(Cruces!$A$4:$A$404,A375)&gt;1,"Pago a varias facturas",IF(H375&gt;=1,"Abono parcial",IF(H375&lt;=-1,"Revisar: paga de más",IF(D375&gt;0,"Exacto con retención o descuento","Pago exacto"))))))</f>
        <v/>
      </c>
      <c r="J375" s="14">
        <f>IF(B375="","",IF(COUNTIF(Extracto!$A$4:$A$304,A375)=0,"Revisar: ID no está en Extracto",IF(COUNTIF(Cartera!$A$4:$A$204,B375)=0,"Revisar: factura no está en Cartera",IF(H375&lt;=-1,"Revisar: paga de más","Listo para recibo de caja"))))</f>
        <v/>
      </c>
    </row>
    <row r="376">
      <c r="C376" s="17" t="n"/>
      <c r="D376" s="17" t="n"/>
      <c r="E376" s="13">
        <f>IF(B376="","",C376+D376)</f>
        <v/>
      </c>
      <c r="F376" s="14">
        <f>IF(B376="","",IFERROR(INDEX(Cartera!$B$4:$B$204,MATCH(B376,Cartera!$A$4:$A$204,0)),"Factura no está en Cartera"))</f>
        <v/>
      </c>
      <c r="G376" s="13">
        <f>IF(B376="","",IFERROR(INDEX(Cartera!$F$4:$F$204,MATCH(B376,Cartera!$A$4:$A$204,0)),0))</f>
        <v/>
      </c>
      <c r="H376" s="13">
        <f>IF(B376="","",G376-SUMIFS($E$4:E376,$B$4:B376,B376))</f>
        <v/>
      </c>
      <c r="I376" s="14">
        <f>IF(B376="","",IF(COUNTIF(Cartera!$A$4:$A$204,B376)=0,"Revisar: factura no está en Cartera",IF(COUNTIF(Cruces!$A$4:$A$404,A376)&gt;1,"Pago a varias facturas",IF(H376&gt;=1,"Abono parcial",IF(H376&lt;=-1,"Revisar: paga de más",IF(D376&gt;0,"Exacto con retención o descuento","Pago exacto"))))))</f>
        <v/>
      </c>
      <c r="J376" s="14">
        <f>IF(B376="","",IF(COUNTIF(Extracto!$A$4:$A$304,A376)=0,"Revisar: ID no está en Extracto",IF(COUNTIF(Cartera!$A$4:$A$204,B376)=0,"Revisar: factura no está en Cartera",IF(H376&lt;=-1,"Revisar: paga de más","Listo para recibo de caja"))))</f>
        <v/>
      </c>
    </row>
    <row r="377">
      <c r="C377" s="17" t="n"/>
      <c r="D377" s="17" t="n"/>
      <c r="E377" s="13">
        <f>IF(B377="","",C377+D377)</f>
        <v/>
      </c>
      <c r="F377" s="14">
        <f>IF(B377="","",IFERROR(INDEX(Cartera!$B$4:$B$204,MATCH(B377,Cartera!$A$4:$A$204,0)),"Factura no está en Cartera"))</f>
        <v/>
      </c>
      <c r="G377" s="13">
        <f>IF(B377="","",IFERROR(INDEX(Cartera!$F$4:$F$204,MATCH(B377,Cartera!$A$4:$A$204,0)),0))</f>
        <v/>
      </c>
      <c r="H377" s="13">
        <f>IF(B377="","",G377-SUMIFS($E$4:E377,$B$4:B377,B377))</f>
        <v/>
      </c>
      <c r="I377" s="14">
        <f>IF(B377="","",IF(COUNTIF(Cartera!$A$4:$A$204,B377)=0,"Revisar: factura no está en Cartera",IF(COUNTIF(Cruces!$A$4:$A$404,A377)&gt;1,"Pago a varias facturas",IF(H377&gt;=1,"Abono parcial",IF(H377&lt;=-1,"Revisar: paga de más",IF(D377&gt;0,"Exacto con retención o descuento","Pago exacto"))))))</f>
        <v/>
      </c>
      <c r="J377" s="14">
        <f>IF(B377="","",IF(COUNTIF(Extracto!$A$4:$A$304,A377)=0,"Revisar: ID no está en Extracto",IF(COUNTIF(Cartera!$A$4:$A$204,B377)=0,"Revisar: factura no está en Cartera",IF(H377&lt;=-1,"Revisar: paga de más","Listo para recibo de caja"))))</f>
        <v/>
      </c>
    </row>
    <row r="378">
      <c r="C378" s="17" t="n"/>
      <c r="D378" s="17" t="n"/>
      <c r="E378" s="13">
        <f>IF(B378="","",C378+D378)</f>
        <v/>
      </c>
      <c r="F378" s="14">
        <f>IF(B378="","",IFERROR(INDEX(Cartera!$B$4:$B$204,MATCH(B378,Cartera!$A$4:$A$204,0)),"Factura no está en Cartera"))</f>
        <v/>
      </c>
      <c r="G378" s="13">
        <f>IF(B378="","",IFERROR(INDEX(Cartera!$F$4:$F$204,MATCH(B378,Cartera!$A$4:$A$204,0)),0))</f>
        <v/>
      </c>
      <c r="H378" s="13">
        <f>IF(B378="","",G378-SUMIFS($E$4:E378,$B$4:B378,B378))</f>
        <v/>
      </c>
      <c r="I378" s="14">
        <f>IF(B378="","",IF(COUNTIF(Cartera!$A$4:$A$204,B378)=0,"Revisar: factura no está en Cartera",IF(COUNTIF(Cruces!$A$4:$A$404,A378)&gt;1,"Pago a varias facturas",IF(H378&gt;=1,"Abono parcial",IF(H378&lt;=-1,"Revisar: paga de más",IF(D378&gt;0,"Exacto con retención o descuento","Pago exacto"))))))</f>
        <v/>
      </c>
      <c r="J378" s="14">
        <f>IF(B378="","",IF(COUNTIF(Extracto!$A$4:$A$304,A378)=0,"Revisar: ID no está en Extracto",IF(COUNTIF(Cartera!$A$4:$A$204,B378)=0,"Revisar: factura no está en Cartera",IF(H378&lt;=-1,"Revisar: paga de más","Listo para recibo de caja"))))</f>
        <v/>
      </c>
    </row>
    <row r="379">
      <c r="C379" s="17" t="n"/>
      <c r="D379" s="17" t="n"/>
      <c r="E379" s="13">
        <f>IF(B379="","",C379+D379)</f>
        <v/>
      </c>
      <c r="F379" s="14">
        <f>IF(B379="","",IFERROR(INDEX(Cartera!$B$4:$B$204,MATCH(B379,Cartera!$A$4:$A$204,0)),"Factura no está en Cartera"))</f>
        <v/>
      </c>
      <c r="G379" s="13">
        <f>IF(B379="","",IFERROR(INDEX(Cartera!$F$4:$F$204,MATCH(B379,Cartera!$A$4:$A$204,0)),0))</f>
        <v/>
      </c>
      <c r="H379" s="13">
        <f>IF(B379="","",G379-SUMIFS($E$4:E379,$B$4:B379,B379))</f>
        <v/>
      </c>
      <c r="I379" s="14">
        <f>IF(B379="","",IF(COUNTIF(Cartera!$A$4:$A$204,B379)=0,"Revisar: factura no está en Cartera",IF(COUNTIF(Cruces!$A$4:$A$404,A379)&gt;1,"Pago a varias facturas",IF(H379&gt;=1,"Abono parcial",IF(H379&lt;=-1,"Revisar: paga de más",IF(D379&gt;0,"Exacto con retención o descuento","Pago exacto"))))))</f>
        <v/>
      </c>
      <c r="J379" s="14">
        <f>IF(B379="","",IF(COUNTIF(Extracto!$A$4:$A$304,A379)=0,"Revisar: ID no está en Extracto",IF(COUNTIF(Cartera!$A$4:$A$204,B379)=0,"Revisar: factura no está en Cartera",IF(H379&lt;=-1,"Revisar: paga de más","Listo para recibo de caja"))))</f>
        <v/>
      </c>
    </row>
    <row r="380">
      <c r="C380" s="17" t="n"/>
      <c r="D380" s="17" t="n"/>
      <c r="E380" s="13">
        <f>IF(B380="","",C380+D380)</f>
        <v/>
      </c>
      <c r="F380" s="14">
        <f>IF(B380="","",IFERROR(INDEX(Cartera!$B$4:$B$204,MATCH(B380,Cartera!$A$4:$A$204,0)),"Factura no está en Cartera"))</f>
        <v/>
      </c>
      <c r="G380" s="13">
        <f>IF(B380="","",IFERROR(INDEX(Cartera!$F$4:$F$204,MATCH(B380,Cartera!$A$4:$A$204,0)),0))</f>
        <v/>
      </c>
      <c r="H380" s="13">
        <f>IF(B380="","",G380-SUMIFS($E$4:E380,$B$4:B380,B380))</f>
        <v/>
      </c>
      <c r="I380" s="14">
        <f>IF(B380="","",IF(COUNTIF(Cartera!$A$4:$A$204,B380)=0,"Revisar: factura no está en Cartera",IF(COUNTIF(Cruces!$A$4:$A$404,A380)&gt;1,"Pago a varias facturas",IF(H380&gt;=1,"Abono parcial",IF(H380&lt;=-1,"Revisar: paga de más",IF(D380&gt;0,"Exacto con retención o descuento","Pago exacto"))))))</f>
        <v/>
      </c>
      <c r="J380" s="14">
        <f>IF(B380="","",IF(COUNTIF(Extracto!$A$4:$A$304,A380)=0,"Revisar: ID no está en Extracto",IF(COUNTIF(Cartera!$A$4:$A$204,B380)=0,"Revisar: factura no está en Cartera",IF(H380&lt;=-1,"Revisar: paga de más","Listo para recibo de caja"))))</f>
        <v/>
      </c>
    </row>
    <row r="381">
      <c r="C381" s="17" t="n"/>
      <c r="D381" s="17" t="n"/>
      <c r="E381" s="13">
        <f>IF(B381="","",C381+D381)</f>
        <v/>
      </c>
      <c r="F381" s="14">
        <f>IF(B381="","",IFERROR(INDEX(Cartera!$B$4:$B$204,MATCH(B381,Cartera!$A$4:$A$204,0)),"Factura no está en Cartera"))</f>
        <v/>
      </c>
      <c r="G381" s="13">
        <f>IF(B381="","",IFERROR(INDEX(Cartera!$F$4:$F$204,MATCH(B381,Cartera!$A$4:$A$204,0)),0))</f>
        <v/>
      </c>
      <c r="H381" s="13">
        <f>IF(B381="","",G381-SUMIFS($E$4:E381,$B$4:B381,B381))</f>
        <v/>
      </c>
      <c r="I381" s="14">
        <f>IF(B381="","",IF(COUNTIF(Cartera!$A$4:$A$204,B381)=0,"Revisar: factura no está en Cartera",IF(COUNTIF(Cruces!$A$4:$A$404,A381)&gt;1,"Pago a varias facturas",IF(H381&gt;=1,"Abono parcial",IF(H381&lt;=-1,"Revisar: paga de más",IF(D381&gt;0,"Exacto con retención o descuento","Pago exacto"))))))</f>
        <v/>
      </c>
      <c r="J381" s="14">
        <f>IF(B381="","",IF(COUNTIF(Extracto!$A$4:$A$304,A381)=0,"Revisar: ID no está en Extracto",IF(COUNTIF(Cartera!$A$4:$A$204,B381)=0,"Revisar: factura no está en Cartera",IF(H381&lt;=-1,"Revisar: paga de más","Listo para recibo de caja"))))</f>
        <v/>
      </c>
    </row>
    <row r="382">
      <c r="C382" s="17" t="n"/>
      <c r="D382" s="17" t="n"/>
      <c r="E382" s="13">
        <f>IF(B382="","",C382+D382)</f>
        <v/>
      </c>
      <c r="F382" s="14">
        <f>IF(B382="","",IFERROR(INDEX(Cartera!$B$4:$B$204,MATCH(B382,Cartera!$A$4:$A$204,0)),"Factura no está en Cartera"))</f>
        <v/>
      </c>
      <c r="G382" s="13">
        <f>IF(B382="","",IFERROR(INDEX(Cartera!$F$4:$F$204,MATCH(B382,Cartera!$A$4:$A$204,0)),0))</f>
        <v/>
      </c>
      <c r="H382" s="13">
        <f>IF(B382="","",G382-SUMIFS($E$4:E382,$B$4:B382,B382))</f>
        <v/>
      </c>
      <c r="I382" s="14">
        <f>IF(B382="","",IF(COUNTIF(Cartera!$A$4:$A$204,B382)=0,"Revisar: factura no está en Cartera",IF(COUNTIF(Cruces!$A$4:$A$404,A382)&gt;1,"Pago a varias facturas",IF(H382&gt;=1,"Abono parcial",IF(H382&lt;=-1,"Revisar: paga de más",IF(D382&gt;0,"Exacto con retención o descuento","Pago exacto"))))))</f>
        <v/>
      </c>
      <c r="J382" s="14">
        <f>IF(B382="","",IF(COUNTIF(Extracto!$A$4:$A$304,A382)=0,"Revisar: ID no está en Extracto",IF(COUNTIF(Cartera!$A$4:$A$204,B382)=0,"Revisar: factura no está en Cartera",IF(H382&lt;=-1,"Revisar: paga de más","Listo para recibo de caja"))))</f>
        <v/>
      </c>
    </row>
    <row r="383">
      <c r="C383" s="17" t="n"/>
      <c r="D383" s="17" t="n"/>
      <c r="E383" s="13">
        <f>IF(B383="","",C383+D383)</f>
        <v/>
      </c>
      <c r="F383" s="14">
        <f>IF(B383="","",IFERROR(INDEX(Cartera!$B$4:$B$204,MATCH(B383,Cartera!$A$4:$A$204,0)),"Factura no está en Cartera"))</f>
        <v/>
      </c>
      <c r="G383" s="13">
        <f>IF(B383="","",IFERROR(INDEX(Cartera!$F$4:$F$204,MATCH(B383,Cartera!$A$4:$A$204,0)),0))</f>
        <v/>
      </c>
      <c r="H383" s="13">
        <f>IF(B383="","",G383-SUMIFS($E$4:E383,$B$4:B383,B383))</f>
        <v/>
      </c>
      <c r="I383" s="14">
        <f>IF(B383="","",IF(COUNTIF(Cartera!$A$4:$A$204,B383)=0,"Revisar: factura no está en Cartera",IF(COUNTIF(Cruces!$A$4:$A$404,A383)&gt;1,"Pago a varias facturas",IF(H383&gt;=1,"Abono parcial",IF(H383&lt;=-1,"Revisar: paga de más",IF(D383&gt;0,"Exacto con retención o descuento","Pago exacto"))))))</f>
        <v/>
      </c>
      <c r="J383" s="14">
        <f>IF(B383="","",IF(COUNTIF(Extracto!$A$4:$A$304,A383)=0,"Revisar: ID no está en Extracto",IF(COUNTIF(Cartera!$A$4:$A$204,B383)=0,"Revisar: factura no está en Cartera",IF(H383&lt;=-1,"Revisar: paga de más","Listo para recibo de caja"))))</f>
        <v/>
      </c>
    </row>
    <row r="384">
      <c r="C384" s="17" t="n"/>
      <c r="D384" s="17" t="n"/>
      <c r="E384" s="13">
        <f>IF(B384="","",C384+D384)</f>
        <v/>
      </c>
      <c r="F384" s="14">
        <f>IF(B384="","",IFERROR(INDEX(Cartera!$B$4:$B$204,MATCH(B384,Cartera!$A$4:$A$204,0)),"Factura no está en Cartera"))</f>
        <v/>
      </c>
      <c r="G384" s="13">
        <f>IF(B384="","",IFERROR(INDEX(Cartera!$F$4:$F$204,MATCH(B384,Cartera!$A$4:$A$204,0)),0))</f>
        <v/>
      </c>
      <c r="H384" s="13">
        <f>IF(B384="","",G384-SUMIFS($E$4:E384,$B$4:B384,B384))</f>
        <v/>
      </c>
      <c r="I384" s="14">
        <f>IF(B384="","",IF(COUNTIF(Cartera!$A$4:$A$204,B384)=0,"Revisar: factura no está en Cartera",IF(COUNTIF(Cruces!$A$4:$A$404,A384)&gt;1,"Pago a varias facturas",IF(H384&gt;=1,"Abono parcial",IF(H384&lt;=-1,"Revisar: paga de más",IF(D384&gt;0,"Exacto con retención o descuento","Pago exacto"))))))</f>
        <v/>
      </c>
      <c r="J384" s="14">
        <f>IF(B384="","",IF(COUNTIF(Extracto!$A$4:$A$304,A384)=0,"Revisar: ID no está en Extracto",IF(COUNTIF(Cartera!$A$4:$A$204,B384)=0,"Revisar: factura no está en Cartera",IF(H384&lt;=-1,"Revisar: paga de más","Listo para recibo de caja"))))</f>
        <v/>
      </c>
    </row>
    <row r="385">
      <c r="C385" s="17" t="n"/>
      <c r="D385" s="17" t="n"/>
      <c r="E385" s="13">
        <f>IF(B385="","",C385+D385)</f>
        <v/>
      </c>
      <c r="F385" s="14">
        <f>IF(B385="","",IFERROR(INDEX(Cartera!$B$4:$B$204,MATCH(B385,Cartera!$A$4:$A$204,0)),"Factura no está en Cartera"))</f>
        <v/>
      </c>
      <c r="G385" s="13">
        <f>IF(B385="","",IFERROR(INDEX(Cartera!$F$4:$F$204,MATCH(B385,Cartera!$A$4:$A$204,0)),0))</f>
        <v/>
      </c>
      <c r="H385" s="13">
        <f>IF(B385="","",G385-SUMIFS($E$4:E385,$B$4:B385,B385))</f>
        <v/>
      </c>
      <c r="I385" s="14">
        <f>IF(B385="","",IF(COUNTIF(Cartera!$A$4:$A$204,B385)=0,"Revisar: factura no está en Cartera",IF(COUNTIF(Cruces!$A$4:$A$404,A385)&gt;1,"Pago a varias facturas",IF(H385&gt;=1,"Abono parcial",IF(H385&lt;=-1,"Revisar: paga de más",IF(D385&gt;0,"Exacto con retención o descuento","Pago exacto"))))))</f>
        <v/>
      </c>
      <c r="J385" s="14">
        <f>IF(B385="","",IF(COUNTIF(Extracto!$A$4:$A$304,A385)=0,"Revisar: ID no está en Extracto",IF(COUNTIF(Cartera!$A$4:$A$204,B385)=0,"Revisar: factura no está en Cartera",IF(H385&lt;=-1,"Revisar: paga de más","Listo para recibo de caja"))))</f>
        <v/>
      </c>
    </row>
    <row r="386">
      <c r="C386" s="17" t="n"/>
      <c r="D386" s="17" t="n"/>
      <c r="E386" s="13">
        <f>IF(B386="","",C386+D386)</f>
        <v/>
      </c>
      <c r="F386" s="14">
        <f>IF(B386="","",IFERROR(INDEX(Cartera!$B$4:$B$204,MATCH(B386,Cartera!$A$4:$A$204,0)),"Factura no está en Cartera"))</f>
        <v/>
      </c>
      <c r="G386" s="13">
        <f>IF(B386="","",IFERROR(INDEX(Cartera!$F$4:$F$204,MATCH(B386,Cartera!$A$4:$A$204,0)),0))</f>
        <v/>
      </c>
      <c r="H386" s="13">
        <f>IF(B386="","",G386-SUMIFS($E$4:E386,$B$4:B386,B386))</f>
        <v/>
      </c>
      <c r="I386" s="14">
        <f>IF(B386="","",IF(COUNTIF(Cartera!$A$4:$A$204,B386)=0,"Revisar: factura no está en Cartera",IF(COUNTIF(Cruces!$A$4:$A$404,A386)&gt;1,"Pago a varias facturas",IF(H386&gt;=1,"Abono parcial",IF(H386&lt;=-1,"Revisar: paga de más",IF(D386&gt;0,"Exacto con retención o descuento","Pago exacto"))))))</f>
        <v/>
      </c>
      <c r="J386" s="14">
        <f>IF(B386="","",IF(COUNTIF(Extracto!$A$4:$A$304,A386)=0,"Revisar: ID no está en Extracto",IF(COUNTIF(Cartera!$A$4:$A$204,B386)=0,"Revisar: factura no está en Cartera",IF(H386&lt;=-1,"Revisar: paga de más","Listo para recibo de caja"))))</f>
        <v/>
      </c>
    </row>
    <row r="387">
      <c r="C387" s="17" t="n"/>
      <c r="D387" s="17" t="n"/>
      <c r="E387" s="13">
        <f>IF(B387="","",C387+D387)</f>
        <v/>
      </c>
      <c r="F387" s="14">
        <f>IF(B387="","",IFERROR(INDEX(Cartera!$B$4:$B$204,MATCH(B387,Cartera!$A$4:$A$204,0)),"Factura no está en Cartera"))</f>
        <v/>
      </c>
      <c r="G387" s="13">
        <f>IF(B387="","",IFERROR(INDEX(Cartera!$F$4:$F$204,MATCH(B387,Cartera!$A$4:$A$204,0)),0))</f>
        <v/>
      </c>
      <c r="H387" s="13">
        <f>IF(B387="","",G387-SUMIFS($E$4:E387,$B$4:B387,B387))</f>
        <v/>
      </c>
      <c r="I387" s="14">
        <f>IF(B387="","",IF(COUNTIF(Cartera!$A$4:$A$204,B387)=0,"Revisar: factura no está en Cartera",IF(COUNTIF(Cruces!$A$4:$A$404,A387)&gt;1,"Pago a varias facturas",IF(H387&gt;=1,"Abono parcial",IF(H387&lt;=-1,"Revisar: paga de más",IF(D387&gt;0,"Exacto con retención o descuento","Pago exacto"))))))</f>
        <v/>
      </c>
      <c r="J387" s="14">
        <f>IF(B387="","",IF(COUNTIF(Extracto!$A$4:$A$304,A387)=0,"Revisar: ID no está en Extracto",IF(COUNTIF(Cartera!$A$4:$A$204,B387)=0,"Revisar: factura no está en Cartera",IF(H387&lt;=-1,"Revisar: paga de más","Listo para recibo de caja"))))</f>
        <v/>
      </c>
    </row>
    <row r="388">
      <c r="C388" s="17" t="n"/>
      <c r="D388" s="17" t="n"/>
      <c r="E388" s="13">
        <f>IF(B388="","",C388+D388)</f>
        <v/>
      </c>
      <c r="F388" s="14">
        <f>IF(B388="","",IFERROR(INDEX(Cartera!$B$4:$B$204,MATCH(B388,Cartera!$A$4:$A$204,0)),"Factura no está en Cartera"))</f>
        <v/>
      </c>
      <c r="G388" s="13">
        <f>IF(B388="","",IFERROR(INDEX(Cartera!$F$4:$F$204,MATCH(B388,Cartera!$A$4:$A$204,0)),0))</f>
        <v/>
      </c>
      <c r="H388" s="13">
        <f>IF(B388="","",G388-SUMIFS($E$4:E388,$B$4:B388,B388))</f>
        <v/>
      </c>
      <c r="I388" s="14">
        <f>IF(B388="","",IF(COUNTIF(Cartera!$A$4:$A$204,B388)=0,"Revisar: factura no está en Cartera",IF(COUNTIF(Cruces!$A$4:$A$404,A388)&gt;1,"Pago a varias facturas",IF(H388&gt;=1,"Abono parcial",IF(H388&lt;=-1,"Revisar: paga de más",IF(D388&gt;0,"Exacto con retención o descuento","Pago exacto"))))))</f>
        <v/>
      </c>
      <c r="J388" s="14">
        <f>IF(B388="","",IF(COUNTIF(Extracto!$A$4:$A$304,A388)=0,"Revisar: ID no está en Extracto",IF(COUNTIF(Cartera!$A$4:$A$204,B388)=0,"Revisar: factura no está en Cartera",IF(H388&lt;=-1,"Revisar: paga de más","Listo para recibo de caja"))))</f>
        <v/>
      </c>
    </row>
    <row r="389">
      <c r="C389" s="17" t="n"/>
      <c r="D389" s="17" t="n"/>
      <c r="E389" s="13">
        <f>IF(B389="","",C389+D389)</f>
        <v/>
      </c>
      <c r="F389" s="14">
        <f>IF(B389="","",IFERROR(INDEX(Cartera!$B$4:$B$204,MATCH(B389,Cartera!$A$4:$A$204,0)),"Factura no está en Cartera"))</f>
        <v/>
      </c>
      <c r="G389" s="13">
        <f>IF(B389="","",IFERROR(INDEX(Cartera!$F$4:$F$204,MATCH(B389,Cartera!$A$4:$A$204,0)),0))</f>
        <v/>
      </c>
      <c r="H389" s="13">
        <f>IF(B389="","",G389-SUMIFS($E$4:E389,$B$4:B389,B389))</f>
        <v/>
      </c>
      <c r="I389" s="14">
        <f>IF(B389="","",IF(COUNTIF(Cartera!$A$4:$A$204,B389)=0,"Revisar: factura no está en Cartera",IF(COUNTIF(Cruces!$A$4:$A$404,A389)&gt;1,"Pago a varias facturas",IF(H389&gt;=1,"Abono parcial",IF(H389&lt;=-1,"Revisar: paga de más",IF(D389&gt;0,"Exacto con retención o descuento","Pago exacto"))))))</f>
        <v/>
      </c>
      <c r="J389" s="14">
        <f>IF(B389="","",IF(COUNTIF(Extracto!$A$4:$A$304,A389)=0,"Revisar: ID no está en Extracto",IF(COUNTIF(Cartera!$A$4:$A$204,B389)=0,"Revisar: factura no está en Cartera",IF(H389&lt;=-1,"Revisar: paga de más","Listo para recibo de caja"))))</f>
        <v/>
      </c>
    </row>
    <row r="390">
      <c r="C390" s="17" t="n"/>
      <c r="D390" s="17" t="n"/>
      <c r="E390" s="13">
        <f>IF(B390="","",C390+D390)</f>
        <v/>
      </c>
      <c r="F390" s="14">
        <f>IF(B390="","",IFERROR(INDEX(Cartera!$B$4:$B$204,MATCH(B390,Cartera!$A$4:$A$204,0)),"Factura no está en Cartera"))</f>
        <v/>
      </c>
      <c r="G390" s="13">
        <f>IF(B390="","",IFERROR(INDEX(Cartera!$F$4:$F$204,MATCH(B390,Cartera!$A$4:$A$204,0)),0))</f>
        <v/>
      </c>
      <c r="H390" s="13">
        <f>IF(B390="","",G390-SUMIFS($E$4:E390,$B$4:B390,B390))</f>
        <v/>
      </c>
      <c r="I390" s="14">
        <f>IF(B390="","",IF(COUNTIF(Cartera!$A$4:$A$204,B390)=0,"Revisar: factura no está en Cartera",IF(COUNTIF(Cruces!$A$4:$A$404,A390)&gt;1,"Pago a varias facturas",IF(H390&gt;=1,"Abono parcial",IF(H390&lt;=-1,"Revisar: paga de más",IF(D390&gt;0,"Exacto con retención o descuento","Pago exacto"))))))</f>
        <v/>
      </c>
      <c r="J390" s="14">
        <f>IF(B390="","",IF(COUNTIF(Extracto!$A$4:$A$304,A390)=0,"Revisar: ID no está en Extracto",IF(COUNTIF(Cartera!$A$4:$A$204,B390)=0,"Revisar: factura no está en Cartera",IF(H390&lt;=-1,"Revisar: paga de más","Listo para recibo de caja"))))</f>
        <v/>
      </c>
    </row>
    <row r="391">
      <c r="C391" s="17" t="n"/>
      <c r="D391" s="17" t="n"/>
      <c r="E391" s="13">
        <f>IF(B391="","",C391+D391)</f>
        <v/>
      </c>
      <c r="F391" s="14">
        <f>IF(B391="","",IFERROR(INDEX(Cartera!$B$4:$B$204,MATCH(B391,Cartera!$A$4:$A$204,0)),"Factura no está en Cartera"))</f>
        <v/>
      </c>
      <c r="G391" s="13">
        <f>IF(B391="","",IFERROR(INDEX(Cartera!$F$4:$F$204,MATCH(B391,Cartera!$A$4:$A$204,0)),0))</f>
        <v/>
      </c>
      <c r="H391" s="13">
        <f>IF(B391="","",G391-SUMIFS($E$4:E391,$B$4:B391,B391))</f>
        <v/>
      </c>
      <c r="I391" s="14">
        <f>IF(B391="","",IF(COUNTIF(Cartera!$A$4:$A$204,B391)=0,"Revisar: factura no está en Cartera",IF(COUNTIF(Cruces!$A$4:$A$404,A391)&gt;1,"Pago a varias facturas",IF(H391&gt;=1,"Abono parcial",IF(H391&lt;=-1,"Revisar: paga de más",IF(D391&gt;0,"Exacto con retención o descuento","Pago exacto"))))))</f>
        <v/>
      </c>
      <c r="J391" s="14">
        <f>IF(B391="","",IF(COUNTIF(Extracto!$A$4:$A$304,A391)=0,"Revisar: ID no está en Extracto",IF(COUNTIF(Cartera!$A$4:$A$204,B391)=0,"Revisar: factura no está en Cartera",IF(H391&lt;=-1,"Revisar: paga de más","Listo para recibo de caja"))))</f>
        <v/>
      </c>
    </row>
    <row r="392">
      <c r="C392" s="17" t="n"/>
      <c r="D392" s="17" t="n"/>
      <c r="E392" s="13">
        <f>IF(B392="","",C392+D392)</f>
        <v/>
      </c>
      <c r="F392" s="14">
        <f>IF(B392="","",IFERROR(INDEX(Cartera!$B$4:$B$204,MATCH(B392,Cartera!$A$4:$A$204,0)),"Factura no está en Cartera"))</f>
        <v/>
      </c>
      <c r="G392" s="13">
        <f>IF(B392="","",IFERROR(INDEX(Cartera!$F$4:$F$204,MATCH(B392,Cartera!$A$4:$A$204,0)),0))</f>
        <v/>
      </c>
      <c r="H392" s="13">
        <f>IF(B392="","",G392-SUMIFS($E$4:E392,$B$4:B392,B392))</f>
        <v/>
      </c>
      <c r="I392" s="14">
        <f>IF(B392="","",IF(COUNTIF(Cartera!$A$4:$A$204,B392)=0,"Revisar: factura no está en Cartera",IF(COUNTIF(Cruces!$A$4:$A$404,A392)&gt;1,"Pago a varias facturas",IF(H392&gt;=1,"Abono parcial",IF(H392&lt;=-1,"Revisar: paga de más",IF(D392&gt;0,"Exacto con retención o descuento","Pago exacto"))))))</f>
        <v/>
      </c>
      <c r="J392" s="14">
        <f>IF(B392="","",IF(COUNTIF(Extracto!$A$4:$A$304,A392)=0,"Revisar: ID no está en Extracto",IF(COUNTIF(Cartera!$A$4:$A$204,B392)=0,"Revisar: factura no está en Cartera",IF(H392&lt;=-1,"Revisar: paga de más","Listo para recibo de caja"))))</f>
        <v/>
      </c>
    </row>
    <row r="393">
      <c r="C393" s="17" t="n"/>
      <c r="D393" s="17" t="n"/>
      <c r="E393" s="13">
        <f>IF(B393="","",C393+D393)</f>
        <v/>
      </c>
      <c r="F393" s="14">
        <f>IF(B393="","",IFERROR(INDEX(Cartera!$B$4:$B$204,MATCH(B393,Cartera!$A$4:$A$204,0)),"Factura no está en Cartera"))</f>
        <v/>
      </c>
      <c r="G393" s="13">
        <f>IF(B393="","",IFERROR(INDEX(Cartera!$F$4:$F$204,MATCH(B393,Cartera!$A$4:$A$204,0)),0))</f>
        <v/>
      </c>
      <c r="H393" s="13">
        <f>IF(B393="","",G393-SUMIFS($E$4:E393,$B$4:B393,B393))</f>
        <v/>
      </c>
      <c r="I393" s="14">
        <f>IF(B393="","",IF(COUNTIF(Cartera!$A$4:$A$204,B393)=0,"Revisar: factura no está en Cartera",IF(COUNTIF(Cruces!$A$4:$A$404,A393)&gt;1,"Pago a varias facturas",IF(H393&gt;=1,"Abono parcial",IF(H393&lt;=-1,"Revisar: paga de más",IF(D393&gt;0,"Exacto con retención o descuento","Pago exacto"))))))</f>
        <v/>
      </c>
      <c r="J393" s="14">
        <f>IF(B393="","",IF(COUNTIF(Extracto!$A$4:$A$304,A393)=0,"Revisar: ID no está en Extracto",IF(COUNTIF(Cartera!$A$4:$A$204,B393)=0,"Revisar: factura no está en Cartera",IF(H393&lt;=-1,"Revisar: paga de más","Listo para recibo de caja"))))</f>
        <v/>
      </c>
    </row>
    <row r="394">
      <c r="C394" s="17" t="n"/>
      <c r="D394" s="17" t="n"/>
      <c r="E394" s="13">
        <f>IF(B394="","",C394+D394)</f>
        <v/>
      </c>
      <c r="F394" s="14">
        <f>IF(B394="","",IFERROR(INDEX(Cartera!$B$4:$B$204,MATCH(B394,Cartera!$A$4:$A$204,0)),"Factura no está en Cartera"))</f>
        <v/>
      </c>
      <c r="G394" s="13">
        <f>IF(B394="","",IFERROR(INDEX(Cartera!$F$4:$F$204,MATCH(B394,Cartera!$A$4:$A$204,0)),0))</f>
        <v/>
      </c>
      <c r="H394" s="13">
        <f>IF(B394="","",G394-SUMIFS($E$4:E394,$B$4:B394,B394))</f>
        <v/>
      </c>
      <c r="I394" s="14">
        <f>IF(B394="","",IF(COUNTIF(Cartera!$A$4:$A$204,B394)=0,"Revisar: factura no está en Cartera",IF(COUNTIF(Cruces!$A$4:$A$404,A394)&gt;1,"Pago a varias facturas",IF(H394&gt;=1,"Abono parcial",IF(H394&lt;=-1,"Revisar: paga de más",IF(D394&gt;0,"Exacto con retención o descuento","Pago exacto"))))))</f>
        <v/>
      </c>
      <c r="J394" s="14">
        <f>IF(B394="","",IF(COUNTIF(Extracto!$A$4:$A$304,A394)=0,"Revisar: ID no está en Extracto",IF(COUNTIF(Cartera!$A$4:$A$204,B394)=0,"Revisar: factura no está en Cartera",IF(H394&lt;=-1,"Revisar: paga de más","Listo para recibo de caja"))))</f>
        <v/>
      </c>
    </row>
    <row r="395">
      <c r="C395" s="17" t="n"/>
      <c r="D395" s="17" t="n"/>
      <c r="E395" s="13">
        <f>IF(B395="","",C395+D395)</f>
        <v/>
      </c>
      <c r="F395" s="14">
        <f>IF(B395="","",IFERROR(INDEX(Cartera!$B$4:$B$204,MATCH(B395,Cartera!$A$4:$A$204,0)),"Factura no está en Cartera"))</f>
        <v/>
      </c>
      <c r="G395" s="13">
        <f>IF(B395="","",IFERROR(INDEX(Cartera!$F$4:$F$204,MATCH(B395,Cartera!$A$4:$A$204,0)),0))</f>
        <v/>
      </c>
      <c r="H395" s="13">
        <f>IF(B395="","",G395-SUMIFS($E$4:E395,$B$4:B395,B395))</f>
        <v/>
      </c>
      <c r="I395" s="14">
        <f>IF(B395="","",IF(COUNTIF(Cartera!$A$4:$A$204,B395)=0,"Revisar: factura no está en Cartera",IF(COUNTIF(Cruces!$A$4:$A$404,A395)&gt;1,"Pago a varias facturas",IF(H395&gt;=1,"Abono parcial",IF(H395&lt;=-1,"Revisar: paga de más",IF(D395&gt;0,"Exacto con retención o descuento","Pago exacto"))))))</f>
        <v/>
      </c>
      <c r="J395" s="14">
        <f>IF(B395="","",IF(COUNTIF(Extracto!$A$4:$A$304,A395)=0,"Revisar: ID no está en Extracto",IF(COUNTIF(Cartera!$A$4:$A$204,B395)=0,"Revisar: factura no está en Cartera",IF(H395&lt;=-1,"Revisar: paga de más","Listo para recibo de caja"))))</f>
        <v/>
      </c>
    </row>
    <row r="396">
      <c r="C396" s="17" t="n"/>
      <c r="D396" s="17" t="n"/>
      <c r="E396" s="13">
        <f>IF(B396="","",C396+D396)</f>
        <v/>
      </c>
      <c r="F396" s="14">
        <f>IF(B396="","",IFERROR(INDEX(Cartera!$B$4:$B$204,MATCH(B396,Cartera!$A$4:$A$204,0)),"Factura no está en Cartera"))</f>
        <v/>
      </c>
      <c r="G396" s="13">
        <f>IF(B396="","",IFERROR(INDEX(Cartera!$F$4:$F$204,MATCH(B396,Cartera!$A$4:$A$204,0)),0))</f>
        <v/>
      </c>
      <c r="H396" s="13">
        <f>IF(B396="","",G396-SUMIFS($E$4:E396,$B$4:B396,B396))</f>
        <v/>
      </c>
      <c r="I396" s="14">
        <f>IF(B396="","",IF(COUNTIF(Cartera!$A$4:$A$204,B396)=0,"Revisar: factura no está en Cartera",IF(COUNTIF(Cruces!$A$4:$A$404,A396)&gt;1,"Pago a varias facturas",IF(H396&gt;=1,"Abono parcial",IF(H396&lt;=-1,"Revisar: paga de más",IF(D396&gt;0,"Exacto con retención o descuento","Pago exacto"))))))</f>
        <v/>
      </c>
      <c r="J396" s="14">
        <f>IF(B396="","",IF(COUNTIF(Extracto!$A$4:$A$304,A396)=0,"Revisar: ID no está en Extracto",IF(COUNTIF(Cartera!$A$4:$A$204,B396)=0,"Revisar: factura no está en Cartera",IF(H396&lt;=-1,"Revisar: paga de más","Listo para recibo de caja"))))</f>
        <v/>
      </c>
    </row>
    <row r="397">
      <c r="C397" s="17" t="n"/>
      <c r="D397" s="17" t="n"/>
      <c r="E397" s="13">
        <f>IF(B397="","",C397+D397)</f>
        <v/>
      </c>
      <c r="F397" s="14">
        <f>IF(B397="","",IFERROR(INDEX(Cartera!$B$4:$B$204,MATCH(B397,Cartera!$A$4:$A$204,0)),"Factura no está en Cartera"))</f>
        <v/>
      </c>
      <c r="G397" s="13">
        <f>IF(B397="","",IFERROR(INDEX(Cartera!$F$4:$F$204,MATCH(B397,Cartera!$A$4:$A$204,0)),0))</f>
        <v/>
      </c>
      <c r="H397" s="13">
        <f>IF(B397="","",G397-SUMIFS($E$4:E397,$B$4:B397,B397))</f>
        <v/>
      </c>
      <c r="I397" s="14">
        <f>IF(B397="","",IF(COUNTIF(Cartera!$A$4:$A$204,B397)=0,"Revisar: factura no está en Cartera",IF(COUNTIF(Cruces!$A$4:$A$404,A397)&gt;1,"Pago a varias facturas",IF(H397&gt;=1,"Abono parcial",IF(H397&lt;=-1,"Revisar: paga de más",IF(D397&gt;0,"Exacto con retención o descuento","Pago exacto"))))))</f>
        <v/>
      </c>
      <c r="J397" s="14">
        <f>IF(B397="","",IF(COUNTIF(Extracto!$A$4:$A$304,A397)=0,"Revisar: ID no está en Extracto",IF(COUNTIF(Cartera!$A$4:$A$204,B397)=0,"Revisar: factura no está en Cartera",IF(H397&lt;=-1,"Revisar: paga de más","Listo para recibo de caja"))))</f>
        <v/>
      </c>
    </row>
    <row r="398">
      <c r="C398" s="17" t="n"/>
      <c r="D398" s="17" t="n"/>
      <c r="E398" s="13">
        <f>IF(B398="","",C398+D398)</f>
        <v/>
      </c>
      <c r="F398" s="14">
        <f>IF(B398="","",IFERROR(INDEX(Cartera!$B$4:$B$204,MATCH(B398,Cartera!$A$4:$A$204,0)),"Factura no está en Cartera"))</f>
        <v/>
      </c>
      <c r="G398" s="13">
        <f>IF(B398="","",IFERROR(INDEX(Cartera!$F$4:$F$204,MATCH(B398,Cartera!$A$4:$A$204,0)),0))</f>
        <v/>
      </c>
      <c r="H398" s="13">
        <f>IF(B398="","",G398-SUMIFS($E$4:E398,$B$4:B398,B398))</f>
        <v/>
      </c>
      <c r="I398" s="14">
        <f>IF(B398="","",IF(COUNTIF(Cartera!$A$4:$A$204,B398)=0,"Revisar: factura no está en Cartera",IF(COUNTIF(Cruces!$A$4:$A$404,A398)&gt;1,"Pago a varias facturas",IF(H398&gt;=1,"Abono parcial",IF(H398&lt;=-1,"Revisar: paga de más",IF(D398&gt;0,"Exacto con retención o descuento","Pago exacto"))))))</f>
        <v/>
      </c>
      <c r="J398" s="14">
        <f>IF(B398="","",IF(COUNTIF(Extracto!$A$4:$A$304,A398)=0,"Revisar: ID no está en Extracto",IF(COUNTIF(Cartera!$A$4:$A$204,B398)=0,"Revisar: factura no está en Cartera",IF(H398&lt;=-1,"Revisar: paga de más","Listo para recibo de caja"))))</f>
        <v/>
      </c>
    </row>
    <row r="399">
      <c r="C399" s="17" t="n"/>
      <c r="D399" s="17" t="n"/>
      <c r="E399" s="13">
        <f>IF(B399="","",C399+D399)</f>
        <v/>
      </c>
      <c r="F399" s="14">
        <f>IF(B399="","",IFERROR(INDEX(Cartera!$B$4:$B$204,MATCH(B399,Cartera!$A$4:$A$204,0)),"Factura no está en Cartera"))</f>
        <v/>
      </c>
      <c r="G399" s="13">
        <f>IF(B399="","",IFERROR(INDEX(Cartera!$F$4:$F$204,MATCH(B399,Cartera!$A$4:$A$204,0)),0))</f>
        <v/>
      </c>
      <c r="H399" s="13">
        <f>IF(B399="","",G399-SUMIFS($E$4:E399,$B$4:B399,B399))</f>
        <v/>
      </c>
      <c r="I399" s="14">
        <f>IF(B399="","",IF(COUNTIF(Cartera!$A$4:$A$204,B399)=0,"Revisar: factura no está en Cartera",IF(COUNTIF(Cruces!$A$4:$A$404,A399)&gt;1,"Pago a varias facturas",IF(H399&gt;=1,"Abono parcial",IF(H399&lt;=-1,"Revisar: paga de más",IF(D399&gt;0,"Exacto con retención o descuento","Pago exacto"))))))</f>
        <v/>
      </c>
      <c r="J399" s="14">
        <f>IF(B399="","",IF(COUNTIF(Extracto!$A$4:$A$304,A399)=0,"Revisar: ID no está en Extracto",IF(COUNTIF(Cartera!$A$4:$A$204,B399)=0,"Revisar: factura no está en Cartera",IF(H399&lt;=-1,"Revisar: paga de más","Listo para recibo de caja"))))</f>
        <v/>
      </c>
    </row>
    <row r="400">
      <c r="C400" s="17" t="n"/>
      <c r="D400" s="17" t="n"/>
      <c r="E400" s="13">
        <f>IF(B400="","",C400+D400)</f>
        <v/>
      </c>
      <c r="F400" s="14">
        <f>IF(B400="","",IFERROR(INDEX(Cartera!$B$4:$B$204,MATCH(B400,Cartera!$A$4:$A$204,0)),"Factura no está en Cartera"))</f>
        <v/>
      </c>
      <c r="G400" s="13">
        <f>IF(B400="","",IFERROR(INDEX(Cartera!$F$4:$F$204,MATCH(B400,Cartera!$A$4:$A$204,0)),0))</f>
        <v/>
      </c>
      <c r="H400" s="13">
        <f>IF(B400="","",G400-SUMIFS($E$4:E400,$B$4:B400,B400))</f>
        <v/>
      </c>
      <c r="I400" s="14">
        <f>IF(B400="","",IF(COUNTIF(Cartera!$A$4:$A$204,B400)=0,"Revisar: factura no está en Cartera",IF(COUNTIF(Cruces!$A$4:$A$404,A400)&gt;1,"Pago a varias facturas",IF(H400&gt;=1,"Abono parcial",IF(H400&lt;=-1,"Revisar: paga de más",IF(D400&gt;0,"Exacto con retención o descuento","Pago exacto"))))))</f>
        <v/>
      </c>
      <c r="J400" s="14">
        <f>IF(B400="","",IF(COUNTIF(Extracto!$A$4:$A$304,A400)=0,"Revisar: ID no está en Extracto",IF(COUNTIF(Cartera!$A$4:$A$204,B400)=0,"Revisar: factura no está en Cartera",IF(H400&lt;=-1,"Revisar: paga de más","Listo para recibo de caja"))))</f>
        <v/>
      </c>
    </row>
    <row r="401">
      <c r="C401" s="17" t="n"/>
      <c r="D401" s="17" t="n"/>
      <c r="E401" s="13">
        <f>IF(B401="","",C401+D401)</f>
        <v/>
      </c>
      <c r="F401" s="14">
        <f>IF(B401="","",IFERROR(INDEX(Cartera!$B$4:$B$204,MATCH(B401,Cartera!$A$4:$A$204,0)),"Factura no está en Cartera"))</f>
        <v/>
      </c>
      <c r="G401" s="13">
        <f>IF(B401="","",IFERROR(INDEX(Cartera!$F$4:$F$204,MATCH(B401,Cartera!$A$4:$A$204,0)),0))</f>
        <v/>
      </c>
      <c r="H401" s="13">
        <f>IF(B401="","",G401-SUMIFS($E$4:E401,$B$4:B401,B401))</f>
        <v/>
      </c>
      <c r="I401" s="14">
        <f>IF(B401="","",IF(COUNTIF(Cartera!$A$4:$A$204,B401)=0,"Revisar: factura no está en Cartera",IF(COUNTIF(Cruces!$A$4:$A$404,A401)&gt;1,"Pago a varias facturas",IF(H401&gt;=1,"Abono parcial",IF(H401&lt;=-1,"Revisar: paga de más",IF(D401&gt;0,"Exacto con retención o descuento","Pago exacto"))))))</f>
        <v/>
      </c>
      <c r="J401" s="14">
        <f>IF(B401="","",IF(COUNTIF(Extracto!$A$4:$A$304,A401)=0,"Revisar: ID no está en Extracto",IF(COUNTIF(Cartera!$A$4:$A$204,B401)=0,"Revisar: factura no está en Cartera",IF(H401&lt;=-1,"Revisar: paga de más","Listo para recibo de caja"))))</f>
        <v/>
      </c>
    </row>
    <row r="402">
      <c r="C402" s="17" t="n"/>
      <c r="D402" s="17" t="n"/>
      <c r="E402" s="13">
        <f>IF(B402="","",C402+D402)</f>
        <v/>
      </c>
      <c r="F402" s="14">
        <f>IF(B402="","",IFERROR(INDEX(Cartera!$B$4:$B$204,MATCH(B402,Cartera!$A$4:$A$204,0)),"Factura no está en Cartera"))</f>
        <v/>
      </c>
      <c r="G402" s="13">
        <f>IF(B402="","",IFERROR(INDEX(Cartera!$F$4:$F$204,MATCH(B402,Cartera!$A$4:$A$204,0)),0))</f>
        <v/>
      </c>
      <c r="H402" s="13">
        <f>IF(B402="","",G402-SUMIFS($E$4:E402,$B$4:B402,B402))</f>
        <v/>
      </c>
      <c r="I402" s="14">
        <f>IF(B402="","",IF(COUNTIF(Cartera!$A$4:$A$204,B402)=0,"Revisar: factura no está en Cartera",IF(COUNTIF(Cruces!$A$4:$A$404,A402)&gt;1,"Pago a varias facturas",IF(H402&gt;=1,"Abono parcial",IF(H402&lt;=-1,"Revisar: paga de más",IF(D402&gt;0,"Exacto con retención o descuento","Pago exacto"))))))</f>
        <v/>
      </c>
      <c r="J402" s="14">
        <f>IF(B402="","",IF(COUNTIF(Extracto!$A$4:$A$304,A402)=0,"Revisar: ID no está en Extracto",IF(COUNTIF(Cartera!$A$4:$A$204,B402)=0,"Revisar: factura no está en Cartera",IF(H402&lt;=-1,"Revisar: paga de más","Listo para recibo de caja"))))</f>
        <v/>
      </c>
    </row>
    <row r="403">
      <c r="C403" s="17" t="n"/>
      <c r="D403" s="17" t="n"/>
      <c r="E403" s="13">
        <f>IF(B403="","",C403+D403)</f>
        <v/>
      </c>
      <c r="F403" s="14">
        <f>IF(B403="","",IFERROR(INDEX(Cartera!$B$4:$B$204,MATCH(B403,Cartera!$A$4:$A$204,0)),"Factura no está en Cartera"))</f>
        <v/>
      </c>
      <c r="G403" s="13">
        <f>IF(B403="","",IFERROR(INDEX(Cartera!$F$4:$F$204,MATCH(B403,Cartera!$A$4:$A$204,0)),0))</f>
        <v/>
      </c>
      <c r="H403" s="13">
        <f>IF(B403="","",G403-SUMIFS($E$4:E403,$B$4:B403,B403))</f>
        <v/>
      </c>
      <c r="I403" s="14">
        <f>IF(B403="","",IF(COUNTIF(Cartera!$A$4:$A$204,B403)=0,"Revisar: factura no está en Cartera",IF(COUNTIF(Cruces!$A$4:$A$404,A403)&gt;1,"Pago a varias facturas",IF(H403&gt;=1,"Abono parcial",IF(H403&lt;=-1,"Revisar: paga de más",IF(D403&gt;0,"Exacto con retención o descuento","Pago exacto"))))))</f>
        <v/>
      </c>
      <c r="J403" s="14">
        <f>IF(B403="","",IF(COUNTIF(Extracto!$A$4:$A$304,A403)=0,"Revisar: ID no está en Extracto",IF(COUNTIF(Cartera!$A$4:$A$204,B403)=0,"Revisar: factura no está en Cartera",IF(H403&lt;=-1,"Revisar: paga de más","Listo para recibo de caja"))))</f>
        <v/>
      </c>
    </row>
  </sheetData>
  <conditionalFormatting sqref="J4:J404">
    <cfRule type="expression" priority="1" dxfId="0">
      <formula>LEFT(J4,7)="Revisar"</formula>
    </cfRule>
    <cfRule type="expression" priority="2" dxfId="1">
      <formula>OR(J4="Pendiente por identificar",J4="Pendiente")</formula>
    </cfRule>
    <cfRule type="expression" priority="3" dxfId="2">
      <formula>OR(J4="Identificado",J4="Pagada",J4="Listo para recibo de caja")</formula>
    </cfRule>
  </conditionalFormatting>
  <dataValidations count="2">
    <dataValidation sqref="A4:A404" showDropDown="0" showInputMessage="0" showErrorMessage="0" allowBlank="1" type="list">
      <formula1>=Extracto!$A$4:$A$304</formula1>
    </dataValidation>
    <dataValidation sqref="B4:B404" showDropDown="0" showInputMessage="0" showErrorMessage="0" allowBlank="1" type="list">
      <formula1>=Cartera!$A$4:$A$204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Saldado</dc:creator>
  <dc:title xmlns:dc="http://purl.org/dc/elements/1.1/">Plantilla de conciliación de pagos sin referencia</dc:title>
  <dcterms:created xmlns:dcterms="http://purl.org/dc/terms/" xmlns:xsi="http://www.w3.org/2001/XMLSchema-instance" xsi:type="dcterms:W3CDTF">2026-10-19T16:39:12Z</dcterms:created>
  <dcterms:modified xmlns:dcterms="http://purl.org/dc/terms/" xmlns:xsi="http://www.w3.org/2001/XMLSchema-instance" xsi:type="dcterms:W3CDTF">2026-10-19T16:39:12Z</dcterms:modified>
</cp:coreProperties>
</file>